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11280" activeTab="1"/>
  </bookViews>
  <sheets>
    <sheet name="Aktuell maratontabell" sheetId="1" r:id="rId1"/>
    <sheet name="2010" sheetId="2" r:id="rId2"/>
    <sheet name="Stats 2009" sheetId="3" r:id="rId3"/>
    <sheet name="2009" sheetId="4" r:id="rId4"/>
    <sheet name="Närvaro 2009" sheetId="5" r:id="rId5"/>
    <sheet name="14 sep" sheetId="6" r:id="rId6"/>
    <sheet name="21 sep" sheetId="7" r:id="rId7"/>
    <sheet name="28 sep" sheetId="8" r:id="rId8"/>
    <sheet name="5 okt" sheetId="9" r:id="rId9"/>
    <sheet name="12 okt" sheetId="10" r:id="rId10"/>
    <sheet name="19 okt" sheetId="11" r:id="rId11"/>
    <sheet name="26 okt" sheetId="12" r:id="rId12"/>
    <sheet name="2 nov" sheetId="13" r:id="rId13"/>
    <sheet name="9 nov" sheetId="14" r:id="rId14"/>
    <sheet name="16 nov" sheetId="15" r:id="rId15"/>
    <sheet name="23 nov" sheetId="16" r:id="rId16"/>
    <sheet name="30 nov" sheetId="17" r:id="rId17"/>
    <sheet name="7 dec" sheetId="18" r:id="rId18"/>
    <sheet name="14 dec" sheetId="19" r:id="rId19"/>
    <sheet name="21 dec" sheetId="20" r:id="rId20"/>
    <sheet name="28 dec" sheetId="21" r:id="rId21"/>
  </sheets>
  <definedNames/>
  <calcPr fullCalcOnLoad="1"/>
</workbook>
</file>

<file path=xl/sharedStrings.xml><?xml version="1.0" encoding="utf-8"?>
<sst xmlns="http://schemas.openxmlformats.org/spreadsheetml/2006/main" count="718" uniqueCount="80">
  <si>
    <t>Innebandy Hösten 2009</t>
  </si>
  <si>
    <t>Närvaropoäng</t>
  </si>
  <si>
    <t>Närvaro</t>
  </si>
  <si>
    <t>Elias</t>
  </si>
  <si>
    <t>Jesper</t>
  </si>
  <si>
    <t>Juha</t>
  </si>
  <si>
    <t>Jörgen</t>
  </si>
  <si>
    <t>Klaes</t>
  </si>
  <si>
    <t>Marcus</t>
  </si>
  <si>
    <t>Micke</t>
  </si>
  <si>
    <t>Stefan</t>
  </si>
  <si>
    <t>Zerit</t>
  </si>
  <si>
    <t>Zlatko</t>
  </si>
  <si>
    <t>Jimi</t>
  </si>
  <si>
    <t>Petter</t>
  </si>
  <si>
    <t>Nicke</t>
  </si>
  <si>
    <t>Totalt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</si>
  <si>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</si>
  <si>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</si>
  <si>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</si>
  <si>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</si>
  <si>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</si>
  <si>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</si>
  <si>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</si>
  <si>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</si>
  <si>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</si>
  <si>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</si>
  <si>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Staaf</t>
  </si>
  <si>
    <t>Boman</t>
  </si>
  <si>
    <t>Antal turneringar</t>
  </si>
  <si>
    <t>Summa</t>
  </si>
  <si>
    <t>Snitt</t>
  </si>
  <si>
    <t>Antal tillfällen</t>
  </si>
  <si>
    <t>Snitt närvaro</t>
  </si>
  <si>
    <t>Snitt antal deltagare</t>
  </si>
  <si>
    <t>Totalt Hösten 2009</t>
  </si>
  <si>
    <t>Turnerings-</t>
  </si>
  <si>
    <t>segrar</t>
  </si>
  <si>
    <t>antal turneringar</t>
  </si>
  <si>
    <t xml:space="preserve">Medverkat i </t>
  </si>
  <si>
    <t>turnering</t>
  </si>
  <si>
    <t>Andel segrar /</t>
  </si>
  <si>
    <t>Närvaro-</t>
  </si>
  <si>
    <t>poäng</t>
  </si>
  <si>
    <t>frekvens</t>
  </si>
  <si>
    <t>Snitt poäng /</t>
  </si>
  <si>
    <t>närvarotillfälle</t>
  </si>
  <si>
    <t>Total-</t>
  </si>
  <si>
    <t>Maxpoäng</t>
  </si>
  <si>
    <t>Topplistan</t>
  </si>
  <si>
    <t>Ahl</t>
  </si>
  <si>
    <t>Staffan</t>
  </si>
  <si>
    <t>Anders N</t>
  </si>
  <si>
    <t>Claes</t>
  </si>
  <si>
    <t>Erik</t>
  </si>
  <si>
    <t>Fredrik</t>
  </si>
  <si>
    <t>Rickard</t>
  </si>
  <si>
    <t>Mac</t>
  </si>
  <si>
    <t>Ruben</t>
  </si>
  <si>
    <t>Kortan</t>
  </si>
  <si>
    <t>Norrbagge</t>
  </si>
  <si>
    <t>x</t>
  </si>
  <si>
    <t>y</t>
  </si>
  <si>
    <t>Hösten 2006</t>
  </si>
  <si>
    <t>Våren 2007</t>
  </si>
  <si>
    <t>Hösten 2007</t>
  </si>
  <si>
    <t>Våren 2008</t>
  </si>
  <si>
    <t>Hösten 2008</t>
  </si>
  <si>
    <t>Våren 2009</t>
  </si>
  <si>
    <t>Hösten 2009</t>
  </si>
  <si>
    <t>Totalt 2006-2009</t>
  </si>
  <si>
    <t>Ställning varje omgång</t>
  </si>
  <si>
    <t>Andreas</t>
  </si>
  <si>
    <t>Formen</t>
  </si>
  <si>
    <t>Snitt per omgång</t>
  </si>
  <si>
    <t>Tom</t>
  </si>
  <si>
    <t>Våren 2010</t>
  </si>
  <si>
    <t>Totalt säsong</t>
  </si>
  <si>
    <t>Totalt termin</t>
  </si>
  <si>
    <t>Maraton tabell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</si>
</sst>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30">
    <font>
      <sz val="10"/>
      <name val="Arial"/>
      <family val="0"/>
    </font>
    <font>
      <sz val="8"/>
      <name val="Arial"/>
      <family val="0"/>
    </font>
    <font>
      <u val="single"/>
      <sz val="2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5.2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1" applyNumberFormat="0" applyFont="0" applyAlignment="0" applyProtection="0"/>
    <xf numFmtId="0" fontId="13" fillId="17" borderId="2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22" borderId="3" applyNumberFormat="0" applyAlignment="0" applyProtection="0"/>
    <xf numFmtId="0" fontId="19" fillId="0" borderId="4" applyNumberFormat="0" applyFill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Vinstprocent per gång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85"/>
          <c:w val="0.877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'Stats 2009'!$A$45</c:f>
              <c:strCache>
                <c:ptCount val="1"/>
                <c:pt idx="0">
                  <c:v>Elias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'Stats 2009'!$B$45:$Q$45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'Stats 2009'!$A$46</c:f>
              <c:strCache>
                <c:ptCount val="1"/>
                <c:pt idx="0">
                  <c:v>Staaf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'Stats 2009'!$B$46:$Q$46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'Stats 2009'!$A$47</c:f>
              <c:strCache>
                <c:ptCount val="1"/>
                <c:pt idx="0">
                  <c:v>Juha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'Stats 2009'!$B$47:$Q$47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5918800"/>
        <c:axId val="56398289"/>
      </c:line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98289"/>
        <c:crosses val="autoZero"/>
        <c:auto val="1"/>
        <c:lblOffset val="100"/>
        <c:tickLblSkip val="1"/>
        <c:noMultiLvlLbl val="0"/>
      </c:catAx>
      <c:valAx>
        <c:axId val="56398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436"/>
          <c:w val="0.089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05"/>
          <c:w val="0.8667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'Stats 2009'!$A$49</c:f>
              <c:strCache>
                <c:ptCount val="1"/>
                <c:pt idx="0">
                  <c:v>Jesper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'Stats 2009'!$B$49:$Q$49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'Stats 2009'!$A$50</c:f>
              <c:strCache>
                <c:ptCount val="1"/>
                <c:pt idx="0">
                  <c:v>Klaes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'Stats 2009'!$B$50:$Q$50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'Stats 2009'!$A$51</c:f>
              <c:strCache>
                <c:ptCount val="1"/>
                <c:pt idx="0">
                  <c:v>Zerit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'Stats 2009'!$B$51:$Q$51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37822554"/>
        <c:axId val="4858667"/>
      </c:line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8667"/>
        <c:crosses val="autoZero"/>
        <c:auto val="1"/>
        <c:lblOffset val="100"/>
        <c:tickLblSkip val="1"/>
        <c:noMultiLvlLbl val="0"/>
      </c:catAx>
      <c:valAx>
        <c:axId val="4858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75"/>
          <c:y val="0.372"/>
          <c:w val="0.1002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05"/>
          <c:w val="0.864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'Stats 2009'!$A$53</c:f>
              <c:strCache>
                <c:ptCount val="1"/>
                <c:pt idx="0">
                  <c:v>Boman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'Stats 2009'!$B$53:$Q$53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'Stats 2009'!$A$54</c:f>
              <c:strCache>
                <c:ptCount val="1"/>
                <c:pt idx="0">
                  <c:v>Zlatko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'Stats 2009'!$B$54:$Q$54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'Stats 2009'!$A$55</c:f>
              <c:strCache>
                <c:ptCount val="1"/>
                <c:pt idx="0">
                  <c:v>Jörgen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'Stats 2009'!$B$55:$Q$55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3728004"/>
        <c:axId val="58007717"/>
      </c:lineChart>
      <c:catAx>
        <c:axId val="4372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7717"/>
        <c:crosses val="autoZero"/>
        <c:auto val="1"/>
        <c:lblOffset val="100"/>
        <c:tickLblSkip val="1"/>
        <c:noMultiLvlLbl val="0"/>
      </c:catAx>
      <c:valAx>
        <c:axId val="58007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8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372"/>
          <c:w val="0.104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Ställning omgång för omgång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51"/>
          <c:w val="0.8902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'Stats 2009'!$A$3</c:f>
              <c:strCache>
                <c:ptCount val="1"/>
                <c:pt idx="0">
                  <c:v>Elias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'Stats 2009'!$B$2:$Q$2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'Stats 2009'!$B$3:$Q$3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'Stats 2009'!$A$4</c:f>
              <c:strCache>
                <c:ptCount val="1"/>
                <c:pt idx="0">
                  <c:v>Staaf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'Stats 2009'!$B$2:$Q$2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'Stats 2009'!$B$4:$Q$4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'Stats 2009'!$A$5</c:f>
              <c:strCache>
                <c:ptCount val="1"/>
                <c:pt idx="0">
                  <c:v>Juha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'Stats 2009'!$B$2:$Q$2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'Stats 2009'!$B$5:$Q$5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'Stats 2009'!$A$6</c:f>
              <c:strCache>
                <c:ptCount val="1"/>
                <c:pt idx="0">
                  <c:v>Jesper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'Stats 2009'!$B$2:$Q$2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'Stats 2009'!$B$6:$Q$6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'Stats 2009'!$A$7</c:f>
              <c:strCache>
                <c:ptCount val="1"/>
                <c:pt idx="0">
                  <c:v>Boman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'Stats 2009'!$B$2:$Q$2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'Stats 2009'!$B$7:$Q$7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'Stats 2009'!$A$8</c:f>
              <c:strCache>
                <c:ptCount val="1"/>
                <c:pt idx="0">
                  <c:v>Zerit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'Stats 2009'!$B$2:$Q$2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'Stats 2009'!$B$8:$Q$8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'Stats 2009'!$A$9</c:f>
              <c:strCache>
                <c:ptCount val="1"/>
                <c:pt idx="0">
                  <c:v>Zlatko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'Stats 2009'!$B$2:$Q$2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'Stats 2009'!$B$9:$Q$9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'Stats 2009'!$A$10</c:f>
              <c:strCache>
                <c:ptCount val="1"/>
                <c:pt idx="0">
                  <c:v>Klaes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'Stats 2009'!$B$2:$Q$2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'Stats 2009'!$B$10:$Q$10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'Stats 2009'!$A$11</c:f>
              <c:strCache>
                <c:ptCount val="1"/>
                <c:pt idx="0">
                  <c:v>Jörgen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'Stats 2009'!$B$2:$Q$2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'Stats 2009'!$B$11:$Q$11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'Stats 2009'!$A$12</c:f>
              <c:strCache>
                <c:ptCount val="1"/>
                <c:pt idx="0">
                  <c:v>Micke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'Stats 2009'!$B$2:$Q$2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'Stats 2009'!$B$12:$Q$12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52307406"/>
        <c:axId val="1004607"/>
      </c:line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607"/>
        <c:crosses val="autoZero"/>
        <c:auto val="1"/>
        <c:lblOffset val="100"/>
        <c:tickLblSkip val="1"/>
        <c:noMultiLvlLbl val="0"/>
      </c:catAx>
      <c:valAx>
        <c:axId val="1004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2307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2325"/>
          <c:w val="0.0865"/>
          <c:h val="0.5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28575</xdr:rowOff>
    </xdr:from>
    <xdr:to>
      <xdr:col>12</xdr:col>
      <xdr:colOff>95250</xdr:colOff>
      <xdr:row>60</xdr:row>
      <xdr:rowOff>0</xdr:rowOff>
    </xdr:to>
    <xdr:graphicFrame>
      <xdr:nvGraphicFramePr>
        <xdr:cNvPr id="1" name="Chart 2"/>
        <xdr:cNvGraphicFramePr/>
      </xdr:nvGraphicFramePr>
      <xdr:xfrm>
        <a:off x="0" y="6505575"/>
        <a:ext cx="74104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76200</xdr:rowOff>
    </xdr:from>
    <xdr:to>
      <xdr:col>12</xdr:col>
      <xdr:colOff>95250</xdr:colOff>
      <xdr:row>80</xdr:row>
      <xdr:rowOff>47625</xdr:rowOff>
    </xdr:to>
    <xdr:graphicFrame>
      <xdr:nvGraphicFramePr>
        <xdr:cNvPr id="2" name="Chart 3"/>
        <xdr:cNvGraphicFramePr/>
      </xdr:nvGraphicFramePr>
      <xdr:xfrm>
        <a:off x="0" y="9791700"/>
        <a:ext cx="74104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80</xdr:row>
      <xdr:rowOff>133350</xdr:rowOff>
    </xdr:from>
    <xdr:to>
      <xdr:col>12</xdr:col>
      <xdr:colOff>95250</xdr:colOff>
      <xdr:row>100</xdr:row>
      <xdr:rowOff>104775</xdr:rowOff>
    </xdr:to>
    <xdr:graphicFrame>
      <xdr:nvGraphicFramePr>
        <xdr:cNvPr id="3" name="Chart 4"/>
        <xdr:cNvGraphicFramePr/>
      </xdr:nvGraphicFramePr>
      <xdr:xfrm>
        <a:off x="0" y="13087350"/>
        <a:ext cx="7410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</xdr:row>
      <xdr:rowOff>66675</xdr:rowOff>
    </xdr:from>
    <xdr:to>
      <xdr:col>16</xdr:col>
      <xdr:colOff>571500</xdr:colOff>
      <xdr:row>37</xdr:row>
      <xdr:rowOff>76200</xdr:rowOff>
    </xdr:to>
    <xdr:graphicFrame>
      <xdr:nvGraphicFramePr>
        <xdr:cNvPr id="4" name="Chart 6"/>
        <xdr:cNvGraphicFramePr/>
      </xdr:nvGraphicFramePr>
      <xdr:xfrm>
        <a:off x="0" y="2009775"/>
        <a:ext cx="10325100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3.28125" style="0" customWidth="1"/>
    <col min="2" max="2" width="11.421875" style="0" bestFit="1" customWidth="1"/>
    <col min="3" max="3" width="10.421875" style="0" bestFit="1" customWidth="1"/>
    <col min="4" max="4" width="11.421875" style="0" customWidth="1"/>
    <col min="5" max="5" width="10.421875" style="0" bestFit="1" customWidth="1"/>
    <col min="6" max="6" width="11.421875" style="0" bestFit="1" customWidth="1"/>
    <col min="7" max="7" width="10.421875" style="0" bestFit="1" customWidth="1"/>
    <col min="8" max="8" width="12.00390625" style="0" customWidth="1"/>
  </cols>
  <sheetData>
    <row r="1" spans="2:9" ht="12.75"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</row>
    <row r="2" spans="1:9" ht="15.75">
      <c r="A2" s="10" t="s">
        <v>3</v>
      </c>
      <c r="B2">
        <v>41</v>
      </c>
      <c r="C2">
        <v>41</v>
      </c>
      <c r="D2">
        <v>17</v>
      </c>
      <c r="E2">
        <v>23</v>
      </c>
      <c r="F2">
        <v>35</v>
      </c>
      <c r="G2">
        <v>45</v>
      </c>
      <c r="H2">
        <f>('2009'!B4)</f>
        <v>72</v>
      </c>
      <c r="I2">
        <f aca="true" t="shared" si="0" ref="I2:I24">SUM(B2:H2)</f>
        <v>274</v>
      </c>
    </row>
    <row r="3" spans="1:9" ht="15.75">
      <c r="A3" s="10" t="s">
        <v>4</v>
      </c>
      <c r="B3">
        <v>26</v>
      </c>
      <c r="C3">
        <v>41</v>
      </c>
      <c r="D3">
        <v>40</v>
      </c>
      <c r="E3">
        <v>30</v>
      </c>
      <c r="F3">
        <v>31</v>
      </c>
      <c r="G3">
        <v>26</v>
      </c>
      <c r="H3">
        <f>('2009'!B5)</f>
        <v>47</v>
      </c>
      <c r="I3">
        <f t="shared" si="0"/>
        <v>241</v>
      </c>
    </row>
    <row r="4" spans="1:9" ht="15.75">
      <c r="A4" s="10" t="s">
        <v>5</v>
      </c>
      <c r="B4">
        <v>22</v>
      </c>
      <c r="C4">
        <v>34</v>
      </c>
      <c r="D4">
        <v>28</v>
      </c>
      <c r="E4">
        <v>23</v>
      </c>
      <c r="F4">
        <v>28</v>
      </c>
      <c r="G4">
        <v>36</v>
      </c>
      <c r="H4">
        <f>('2009'!B6)</f>
        <v>50</v>
      </c>
      <c r="I4">
        <f t="shared" si="0"/>
        <v>221</v>
      </c>
    </row>
    <row r="5" spans="1:9" ht="15.75">
      <c r="A5" s="10" t="s">
        <v>28</v>
      </c>
      <c r="B5">
        <v>0</v>
      </c>
      <c r="C5">
        <v>30</v>
      </c>
      <c r="D5">
        <v>15</v>
      </c>
      <c r="E5">
        <v>28</v>
      </c>
      <c r="F5">
        <v>34</v>
      </c>
      <c r="G5">
        <v>37</v>
      </c>
      <c r="H5">
        <f>('2009'!B11)</f>
        <v>38</v>
      </c>
      <c r="I5">
        <f t="shared" si="0"/>
        <v>182</v>
      </c>
    </row>
    <row r="6" spans="1:9" ht="15.75">
      <c r="A6" s="10" t="s">
        <v>12</v>
      </c>
      <c r="B6">
        <v>26</v>
      </c>
      <c r="C6">
        <v>27</v>
      </c>
      <c r="D6">
        <v>21</v>
      </c>
      <c r="E6">
        <v>9</v>
      </c>
      <c r="F6">
        <v>17</v>
      </c>
      <c r="G6">
        <v>30</v>
      </c>
      <c r="H6">
        <f>('2009'!B13)</f>
        <v>32</v>
      </c>
      <c r="I6">
        <f t="shared" si="0"/>
        <v>162</v>
      </c>
    </row>
    <row r="7" spans="1:9" ht="15.75">
      <c r="A7" s="10" t="s">
        <v>50</v>
      </c>
      <c r="B7">
        <v>31</v>
      </c>
      <c r="C7">
        <v>25</v>
      </c>
      <c r="D7">
        <v>29</v>
      </c>
      <c r="E7">
        <v>19</v>
      </c>
      <c r="F7">
        <v>35</v>
      </c>
      <c r="G7">
        <v>6</v>
      </c>
      <c r="H7">
        <f>('2009'!B10)</f>
        <v>13</v>
      </c>
      <c r="I7">
        <f t="shared" si="0"/>
        <v>158</v>
      </c>
    </row>
    <row r="8" spans="1:9" ht="15.75">
      <c r="A8" s="10" t="s">
        <v>27</v>
      </c>
      <c r="B8">
        <v>4</v>
      </c>
      <c r="C8">
        <v>12</v>
      </c>
      <c r="D8">
        <v>37</v>
      </c>
      <c r="E8">
        <v>33</v>
      </c>
      <c r="F8">
        <v>8</v>
      </c>
      <c r="G8">
        <v>0</v>
      </c>
      <c r="H8">
        <f>('2009'!B9)</f>
        <v>62</v>
      </c>
      <c r="I8">
        <f t="shared" si="0"/>
        <v>156</v>
      </c>
    </row>
    <row r="9" spans="1:9" ht="15.75">
      <c r="A9" s="10" t="s">
        <v>11</v>
      </c>
      <c r="B9">
        <v>17</v>
      </c>
      <c r="C9">
        <v>18</v>
      </c>
      <c r="D9">
        <v>11</v>
      </c>
      <c r="E9">
        <v>16</v>
      </c>
      <c r="F9">
        <v>20</v>
      </c>
      <c r="G9">
        <v>32</v>
      </c>
      <c r="H9">
        <f>('2009'!B12)</f>
        <v>35</v>
      </c>
      <c r="I9">
        <f t="shared" si="0"/>
        <v>149</v>
      </c>
    </row>
    <row r="10" spans="1:9" ht="15.75">
      <c r="A10" s="10" t="s">
        <v>6</v>
      </c>
      <c r="B10">
        <v>4</v>
      </c>
      <c r="C10">
        <v>0</v>
      </c>
      <c r="D10">
        <v>27</v>
      </c>
      <c r="E10">
        <v>16</v>
      </c>
      <c r="F10">
        <v>16</v>
      </c>
      <c r="G10">
        <v>22</v>
      </c>
      <c r="H10">
        <f>('2009'!B7)</f>
        <v>23</v>
      </c>
      <c r="I10">
        <f t="shared" si="0"/>
        <v>108</v>
      </c>
    </row>
    <row r="11" spans="1:9" ht="15.75">
      <c r="A11" s="10" t="s">
        <v>53</v>
      </c>
      <c r="B11">
        <v>8</v>
      </c>
      <c r="C11">
        <v>12</v>
      </c>
      <c r="D11">
        <v>19</v>
      </c>
      <c r="E11">
        <v>11</v>
      </c>
      <c r="F11">
        <v>2</v>
      </c>
      <c r="G11">
        <v>9</v>
      </c>
      <c r="H11">
        <f>('2009'!B8)</f>
        <v>31</v>
      </c>
      <c r="I11">
        <f t="shared" si="0"/>
        <v>92</v>
      </c>
    </row>
    <row r="12" spans="1:9" ht="15.75">
      <c r="A12" s="10" t="s">
        <v>51</v>
      </c>
      <c r="B12">
        <v>7</v>
      </c>
      <c r="C12">
        <v>3</v>
      </c>
      <c r="D12">
        <v>35</v>
      </c>
      <c r="E12">
        <v>11</v>
      </c>
      <c r="F12">
        <v>13</v>
      </c>
      <c r="G12">
        <v>18</v>
      </c>
      <c r="H12">
        <v>0</v>
      </c>
      <c r="I12">
        <f t="shared" si="0"/>
        <v>87</v>
      </c>
    </row>
    <row r="13" spans="1:9" ht="15.75">
      <c r="A13" s="10" t="s">
        <v>52</v>
      </c>
      <c r="B13">
        <v>0</v>
      </c>
      <c r="C13">
        <v>0</v>
      </c>
      <c r="D13">
        <v>32</v>
      </c>
      <c r="E13">
        <v>25</v>
      </c>
      <c r="F13">
        <v>14</v>
      </c>
      <c r="G13">
        <v>1</v>
      </c>
      <c r="H13">
        <v>0</v>
      </c>
      <c r="I13">
        <f t="shared" si="0"/>
        <v>72</v>
      </c>
    </row>
    <row r="14" spans="1:9" ht="15.75">
      <c r="A14" s="10" t="s">
        <v>54</v>
      </c>
      <c r="B14">
        <v>22</v>
      </c>
      <c r="C14">
        <v>27</v>
      </c>
      <c r="D14">
        <v>0</v>
      </c>
      <c r="E14">
        <v>0</v>
      </c>
      <c r="F14">
        <v>0</v>
      </c>
      <c r="G14">
        <v>3</v>
      </c>
      <c r="H14">
        <v>0</v>
      </c>
      <c r="I14">
        <f t="shared" si="0"/>
        <v>52</v>
      </c>
    </row>
    <row r="15" spans="1:9" ht="15.75">
      <c r="A15" s="10" t="s">
        <v>13</v>
      </c>
      <c r="B15">
        <v>11</v>
      </c>
      <c r="C15">
        <v>15</v>
      </c>
      <c r="D15">
        <v>6</v>
      </c>
      <c r="E15">
        <v>2</v>
      </c>
      <c r="F15">
        <v>2</v>
      </c>
      <c r="G15">
        <v>4</v>
      </c>
      <c r="H15">
        <v>0</v>
      </c>
      <c r="I15">
        <f t="shared" si="0"/>
        <v>40</v>
      </c>
    </row>
    <row r="16" spans="1:9" ht="15.75">
      <c r="A16" s="10" t="s">
        <v>55</v>
      </c>
      <c r="B16">
        <v>7</v>
      </c>
      <c r="C16">
        <v>26</v>
      </c>
      <c r="D16">
        <v>0</v>
      </c>
      <c r="E16">
        <v>0</v>
      </c>
      <c r="F16">
        <v>0</v>
      </c>
      <c r="G16">
        <v>0</v>
      </c>
      <c r="H16">
        <v>0</v>
      </c>
      <c r="I16">
        <f t="shared" si="0"/>
        <v>33</v>
      </c>
    </row>
    <row r="17" spans="1:9" ht="15.75">
      <c r="A17" s="10" t="s">
        <v>57</v>
      </c>
      <c r="B17">
        <v>24</v>
      </c>
      <c r="C17">
        <v>7</v>
      </c>
      <c r="D17">
        <v>0</v>
      </c>
      <c r="E17">
        <v>0</v>
      </c>
      <c r="F17">
        <v>0</v>
      </c>
      <c r="G17">
        <v>0</v>
      </c>
      <c r="H17">
        <v>0</v>
      </c>
      <c r="I17">
        <f t="shared" si="0"/>
        <v>31</v>
      </c>
    </row>
    <row r="18" spans="1:9" ht="15.75">
      <c r="A18" s="10" t="s">
        <v>56</v>
      </c>
      <c r="B18">
        <v>0</v>
      </c>
      <c r="C18">
        <v>0</v>
      </c>
      <c r="D18">
        <v>16</v>
      </c>
      <c r="E18">
        <v>9</v>
      </c>
      <c r="F18">
        <v>3</v>
      </c>
      <c r="G18">
        <v>0</v>
      </c>
      <c r="H18">
        <v>0</v>
      </c>
      <c r="I18">
        <f t="shared" si="0"/>
        <v>28</v>
      </c>
    </row>
    <row r="19" spans="1:9" ht="15.75">
      <c r="A19" s="10" t="s">
        <v>14</v>
      </c>
      <c r="B19">
        <v>0</v>
      </c>
      <c r="C19">
        <v>0</v>
      </c>
      <c r="D19">
        <v>0</v>
      </c>
      <c r="E19">
        <v>0</v>
      </c>
      <c r="F19">
        <v>8</v>
      </c>
      <c r="G19">
        <v>5</v>
      </c>
      <c r="H19">
        <v>7</v>
      </c>
      <c r="I19">
        <f t="shared" si="0"/>
        <v>20</v>
      </c>
    </row>
    <row r="20" spans="1:9" ht="15.75">
      <c r="A20" s="10" t="s">
        <v>15</v>
      </c>
      <c r="B20">
        <v>5</v>
      </c>
      <c r="C20">
        <v>2</v>
      </c>
      <c r="D20">
        <v>0</v>
      </c>
      <c r="E20">
        <v>0</v>
      </c>
      <c r="F20">
        <v>6</v>
      </c>
      <c r="G20">
        <v>0</v>
      </c>
      <c r="H20">
        <v>0</v>
      </c>
      <c r="I20">
        <f t="shared" si="0"/>
        <v>13</v>
      </c>
    </row>
    <row r="21" spans="1:9" ht="15.75">
      <c r="A21" s="10" t="s">
        <v>72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7</v>
      </c>
      <c r="I21">
        <f t="shared" si="0"/>
        <v>7</v>
      </c>
    </row>
    <row r="22" spans="1:9" ht="15.75">
      <c r="A22" s="10" t="s">
        <v>58</v>
      </c>
      <c r="B22">
        <v>0</v>
      </c>
      <c r="C22">
        <v>0</v>
      </c>
      <c r="D22">
        <v>0</v>
      </c>
      <c r="E22">
        <v>0</v>
      </c>
      <c r="F22">
        <v>5</v>
      </c>
      <c r="G22">
        <v>3</v>
      </c>
      <c r="H22">
        <v>0</v>
      </c>
      <c r="I22">
        <f t="shared" si="0"/>
        <v>8</v>
      </c>
    </row>
    <row r="23" spans="1:9" ht="15.75">
      <c r="A23" s="10" t="s">
        <v>59</v>
      </c>
      <c r="B23">
        <v>0</v>
      </c>
      <c r="C23">
        <v>0</v>
      </c>
      <c r="D23">
        <v>0</v>
      </c>
      <c r="E23">
        <v>0</v>
      </c>
      <c r="F23">
        <v>4</v>
      </c>
      <c r="G23">
        <v>0</v>
      </c>
      <c r="H23">
        <v>0</v>
      </c>
      <c r="I23">
        <f t="shared" si="0"/>
        <v>4</v>
      </c>
    </row>
    <row r="24" spans="1:9" ht="15.75">
      <c r="A24" s="10" t="s">
        <v>60</v>
      </c>
      <c r="B24">
        <v>0</v>
      </c>
      <c r="C24">
        <v>0</v>
      </c>
      <c r="D24">
        <v>0</v>
      </c>
      <c r="E24">
        <v>2</v>
      </c>
      <c r="F24">
        <v>0</v>
      </c>
      <c r="G24">
        <v>0</v>
      </c>
      <c r="H24">
        <v>0</v>
      </c>
      <c r="I24">
        <f t="shared" si="0"/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4" sqref="N4:N13"/>
    </sheetView>
  </sheetViews>
  <sheetFormatPr defaultColWidth="9.140625" defaultRowHeight="12.75"/>
  <cols>
    <col min="13" max="13" width="15.7109375" style="0" customWidth="1"/>
  </cols>
  <sheetData>
    <row r="1" spans="1:5" ht="12.75">
      <c r="A1" s="1">
        <v>40098</v>
      </c>
      <c r="C1" t="s">
        <v>29</v>
      </c>
      <c r="E1">
        <v>6</v>
      </c>
    </row>
    <row r="3" spans="2:14" ht="12.7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3" t="s">
        <v>30</v>
      </c>
      <c r="M3" s="2" t="s">
        <v>29</v>
      </c>
      <c r="N3" s="2" t="s">
        <v>31</v>
      </c>
    </row>
    <row r="4" spans="1:14" ht="12.75">
      <c r="A4" t="s">
        <v>3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/>
      <c r="I4" s="3"/>
      <c r="J4" s="3"/>
      <c r="K4" s="3"/>
      <c r="L4" s="3">
        <f aca="true" t="shared" si="0" ref="L4:L13">SUM(B4:K4)</f>
        <v>6</v>
      </c>
      <c r="M4">
        <f>($E$1)</f>
        <v>6</v>
      </c>
      <c r="N4" s="4">
        <f>(L4/M4)</f>
        <v>1</v>
      </c>
    </row>
    <row r="5" spans="1:14" ht="12.75">
      <c r="A5" t="s">
        <v>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/>
      <c r="I5" s="3"/>
      <c r="J5" s="3"/>
      <c r="K5" s="3"/>
      <c r="L5" s="3">
        <f t="shared" si="0"/>
        <v>1</v>
      </c>
      <c r="M5">
        <f>($E$1)</f>
        <v>6</v>
      </c>
      <c r="N5" s="4">
        <f aca="true" t="shared" si="1" ref="N5:N16">(L5/M5)</f>
        <v>0.16666666666666666</v>
      </c>
    </row>
    <row r="6" spans="1:14" ht="12.75">
      <c r="A6" t="s">
        <v>5</v>
      </c>
      <c r="B6" s="3">
        <v>1</v>
      </c>
      <c r="C6" s="3">
        <v>0</v>
      </c>
      <c r="D6" s="3">
        <v>1</v>
      </c>
      <c r="E6" s="3">
        <v>1</v>
      </c>
      <c r="F6" s="3">
        <v>0</v>
      </c>
      <c r="G6" s="3">
        <v>0</v>
      </c>
      <c r="H6" s="3"/>
      <c r="I6" s="3"/>
      <c r="J6" s="3"/>
      <c r="K6" s="3"/>
      <c r="L6" s="3">
        <f t="shared" si="0"/>
        <v>3</v>
      </c>
      <c r="M6">
        <f>($E$1)</f>
        <v>6</v>
      </c>
      <c r="N6" s="4">
        <f t="shared" si="1"/>
        <v>0.5</v>
      </c>
    </row>
    <row r="7" spans="1:14" ht="12.75">
      <c r="A7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4" t="e">
        <f t="shared" si="1"/>
        <v>#DIV/0!</v>
      </c>
    </row>
    <row r="8" spans="1:14" ht="12.75">
      <c r="A8" t="s">
        <v>7</v>
      </c>
      <c r="B8" s="3">
        <v>1</v>
      </c>
      <c r="C8" s="3">
        <v>1</v>
      </c>
      <c r="D8" s="3">
        <v>0</v>
      </c>
      <c r="E8" s="3">
        <v>1</v>
      </c>
      <c r="F8" s="3">
        <v>0</v>
      </c>
      <c r="G8" s="3"/>
      <c r="H8" s="3"/>
      <c r="I8" s="3"/>
      <c r="J8" s="3"/>
      <c r="K8" s="3"/>
      <c r="L8" s="3">
        <f t="shared" si="0"/>
        <v>3</v>
      </c>
      <c r="M8">
        <v>5</v>
      </c>
      <c r="N8" s="4">
        <f t="shared" si="1"/>
        <v>0.6</v>
      </c>
    </row>
    <row r="9" spans="1:14" ht="12.75">
      <c r="A9" t="s">
        <v>27</v>
      </c>
      <c r="B9" s="3">
        <v>1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/>
      <c r="I9" s="3"/>
      <c r="J9" s="3"/>
      <c r="K9" s="3"/>
      <c r="L9" s="3">
        <f t="shared" si="0"/>
        <v>2</v>
      </c>
      <c r="M9">
        <f>($E$1)</f>
        <v>6</v>
      </c>
      <c r="N9" s="4">
        <f t="shared" si="1"/>
        <v>0.3333333333333333</v>
      </c>
    </row>
    <row r="10" spans="1:14" ht="12.75">
      <c r="A10" t="s">
        <v>9</v>
      </c>
      <c r="B10" s="3">
        <v>0</v>
      </c>
      <c r="C10" s="3">
        <v>1</v>
      </c>
      <c r="D10" s="3">
        <v>0</v>
      </c>
      <c r="E10" s="3">
        <v>1</v>
      </c>
      <c r="F10" s="3">
        <v>1</v>
      </c>
      <c r="G10" s="3"/>
      <c r="H10" s="3"/>
      <c r="I10" s="3"/>
      <c r="J10" s="3"/>
      <c r="K10" s="3"/>
      <c r="L10" s="3">
        <f t="shared" si="0"/>
        <v>3</v>
      </c>
      <c r="M10">
        <v>5</v>
      </c>
      <c r="N10" s="4">
        <f t="shared" si="1"/>
        <v>0.6</v>
      </c>
    </row>
    <row r="11" spans="1:14" ht="12.75">
      <c r="A11" t="s">
        <v>28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4" t="e">
        <f t="shared" si="1"/>
        <v>#DIV/0!</v>
      </c>
    </row>
    <row r="12" spans="1:14" ht="12.75">
      <c r="A12" t="s">
        <v>11</v>
      </c>
      <c r="B12" s="3">
        <v>0</v>
      </c>
      <c r="C12" s="3">
        <v>0</v>
      </c>
      <c r="D12" s="3">
        <v>1</v>
      </c>
      <c r="E12" s="3">
        <v>0</v>
      </c>
      <c r="F12" s="3">
        <v>1</v>
      </c>
      <c r="G12" s="3">
        <v>1</v>
      </c>
      <c r="H12" s="3"/>
      <c r="I12" s="3"/>
      <c r="J12" s="3"/>
      <c r="K12" s="3"/>
      <c r="L12" s="3">
        <f t="shared" si="0"/>
        <v>3</v>
      </c>
      <c r="M12">
        <f>($E$1)</f>
        <v>6</v>
      </c>
      <c r="N12" s="4">
        <f t="shared" si="1"/>
        <v>0.5</v>
      </c>
    </row>
    <row r="13" spans="1:14" ht="12.75">
      <c r="A13" t="s">
        <v>12</v>
      </c>
      <c r="B13" s="3">
        <v>0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/>
      <c r="I13" s="3"/>
      <c r="J13" s="3"/>
      <c r="K13" s="3"/>
      <c r="L13" s="3">
        <f t="shared" si="0"/>
        <v>2</v>
      </c>
      <c r="M13">
        <f>($E$1)</f>
        <v>6</v>
      </c>
      <c r="N13" s="4">
        <f t="shared" si="1"/>
        <v>0.3333333333333333</v>
      </c>
    </row>
    <row r="14" spans="1:14" ht="12.75">
      <c r="A14" t="s">
        <v>72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4" t="e">
        <f t="shared" si="1"/>
        <v>#DIV/0!</v>
      </c>
    </row>
    <row r="15" spans="1:14" ht="12.75">
      <c r="A15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4" t="e">
        <f t="shared" si="1"/>
        <v>#DIV/0!</v>
      </c>
    </row>
    <row r="16" spans="1:14" ht="12.7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4" t="e">
        <f t="shared" si="1"/>
        <v>#DIV/0!</v>
      </c>
    </row>
    <row r="17" spans="1:12" ht="12.75">
      <c r="A17" t="s">
        <v>16</v>
      </c>
      <c r="B17" s="3">
        <f aca="true" t="shared" si="2" ref="B17:L17">SUM(B4:B16)</f>
        <v>4</v>
      </c>
      <c r="C17" s="3">
        <f t="shared" si="2"/>
        <v>4</v>
      </c>
      <c r="D17" s="3">
        <f t="shared" si="2"/>
        <v>4</v>
      </c>
      <c r="E17" s="3">
        <f t="shared" si="2"/>
        <v>4</v>
      </c>
      <c r="F17" s="3">
        <f t="shared" si="2"/>
        <v>4</v>
      </c>
      <c r="G17" s="3">
        <f t="shared" si="2"/>
        <v>3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4" sqref="N4:N13"/>
    </sheetView>
  </sheetViews>
  <sheetFormatPr defaultColWidth="9.140625" defaultRowHeight="12.75"/>
  <cols>
    <col min="13" max="13" width="15.7109375" style="0" customWidth="1"/>
  </cols>
  <sheetData>
    <row r="1" spans="1:5" ht="12.75">
      <c r="A1" s="1">
        <v>40105</v>
      </c>
      <c r="C1" t="s">
        <v>29</v>
      </c>
      <c r="E1">
        <v>5</v>
      </c>
    </row>
    <row r="3" spans="2:14" ht="12.7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3" t="s">
        <v>30</v>
      </c>
      <c r="M3" s="2" t="s">
        <v>29</v>
      </c>
      <c r="N3" s="2" t="s">
        <v>31</v>
      </c>
    </row>
    <row r="4" spans="1:14" ht="12.75">
      <c r="A4" t="s">
        <v>3</v>
      </c>
      <c r="B4" s="3">
        <v>1</v>
      </c>
      <c r="C4" s="3" t="s">
        <v>62</v>
      </c>
      <c r="D4" s="3">
        <v>1</v>
      </c>
      <c r="E4" s="3" t="s">
        <v>61</v>
      </c>
      <c r="F4" s="3" t="s">
        <v>61</v>
      </c>
      <c r="G4" s="3"/>
      <c r="H4" s="3"/>
      <c r="I4" s="3"/>
      <c r="J4" s="3"/>
      <c r="K4" s="3"/>
      <c r="L4" s="3">
        <f aca="true" t="shared" si="0" ref="L4:L13">SUM(B4:K4)</f>
        <v>2</v>
      </c>
      <c r="M4">
        <f>($E$1)</f>
        <v>5</v>
      </c>
      <c r="N4" s="4">
        <f>(L4/M4)</f>
        <v>0.4</v>
      </c>
    </row>
    <row r="5" spans="1:14" ht="12.75">
      <c r="A5" t="s">
        <v>4</v>
      </c>
      <c r="B5" s="3" t="s">
        <v>61</v>
      </c>
      <c r="C5" s="3">
        <v>1</v>
      </c>
      <c r="D5" s="3" t="s">
        <v>61</v>
      </c>
      <c r="E5" s="3">
        <v>1</v>
      </c>
      <c r="F5" s="3" t="s">
        <v>62</v>
      </c>
      <c r="G5" s="3"/>
      <c r="H5" s="3"/>
      <c r="I5" s="3"/>
      <c r="J5" s="3"/>
      <c r="K5" s="3"/>
      <c r="L5" s="3">
        <f t="shared" si="0"/>
        <v>2</v>
      </c>
      <c r="M5">
        <f>($E$1)</f>
        <v>5</v>
      </c>
      <c r="N5" s="4">
        <f aca="true" t="shared" si="1" ref="N5:N16">(L5/M5)</f>
        <v>0.4</v>
      </c>
    </row>
    <row r="6" spans="1:14" ht="12.75">
      <c r="A6" t="s">
        <v>5</v>
      </c>
      <c r="B6" s="3">
        <v>1</v>
      </c>
      <c r="C6" s="3" t="s">
        <v>61</v>
      </c>
      <c r="D6" s="3">
        <v>1</v>
      </c>
      <c r="E6" s="3" t="s">
        <v>62</v>
      </c>
      <c r="F6" s="3" t="s">
        <v>62</v>
      </c>
      <c r="G6" s="3"/>
      <c r="H6" s="3"/>
      <c r="I6" s="3"/>
      <c r="J6" s="3"/>
      <c r="K6" s="3"/>
      <c r="L6" s="3">
        <f t="shared" si="0"/>
        <v>2</v>
      </c>
      <c r="M6">
        <f aca="true" t="shared" si="2" ref="M6:M13">($E$1)</f>
        <v>5</v>
      </c>
      <c r="N6" s="4">
        <f t="shared" si="1"/>
        <v>0.4</v>
      </c>
    </row>
    <row r="7" spans="1:14" ht="12.75">
      <c r="A7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4" t="e">
        <f t="shared" si="1"/>
        <v>#DIV/0!</v>
      </c>
    </row>
    <row r="8" spans="1:14" ht="12.75">
      <c r="A8" t="s">
        <v>7</v>
      </c>
      <c r="B8" s="3" t="s">
        <v>62</v>
      </c>
      <c r="C8" s="3" t="s">
        <v>62</v>
      </c>
      <c r="D8" s="3" t="s">
        <v>62</v>
      </c>
      <c r="E8" s="3" t="s">
        <v>62</v>
      </c>
      <c r="F8" s="3">
        <v>1</v>
      </c>
      <c r="G8" s="3"/>
      <c r="H8" s="3"/>
      <c r="I8" s="3"/>
      <c r="J8" s="3"/>
      <c r="K8" s="3"/>
      <c r="L8" s="3">
        <f t="shared" si="0"/>
        <v>1</v>
      </c>
      <c r="M8">
        <f t="shared" si="2"/>
        <v>5</v>
      </c>
      <c r="N8" s="4">
        <f t="shared" si="1"/>
        <v>0.2</v>
      </c>
    </row>
    <row r="9" spans="1:14" ht="12.75">
      <c r="A9" t="s">
        <v>27</v>
      </c>
      <c r="B9" s="3" t="s">
        <v>61</v>
      </c>
      <c r="C9" s="3">
        <v>1</v>
      </c>
      <c r="D9" s="3">
        <v>1</v>
      </c>
      <c r="E9" s="3">
        <v>1</v>
      </c>
      <c r="F9" s="3">
        <v>1</v>
      </c>
      <c r="G9" s="3"/>
      <c r="H9" s="3"/>
      <c r="I9" s="3"/>
      <c r="J9" s="3"/>
      <c r="K9" s="3"/>
      <c r="L9" s="3">
        <f t="shared" si="0"/>
        <v>4</v>
      </c>
      <c r="M9">
        <f t="shared" si="2"/>
        <v>5</v>
      </c>
      <c r="N9" s="4">
        <f t="shared" si="1"/>
        <v>0.8</v>
      </c>
    </row>
    <row r="10" spans="1:14" ht="12.75">
      <c r="A10" t="s">
        <v>9</v>
      </c>
      <c r="B10" s="3" t="s">
        <v>62</v>
      </c>
      <c r="C10" s="3" t="s">
        <v>62</v>
      </c>
      <c r="D10" s="3" t="s">
        <v>61</v>
      </c>
      <c r="E10" s="3" t="s">
        <v>61</v>
      </c>
      <c r="F10" s="3" t="s">
        <v>61</v>
      </c>
      <c r="G10" s="3"/>
      <c r="H10" s="3"/>
      <c r="I10" s="3"/>
      <c r="J10" s="3"/>
      <c r="K10" s="3"/>
      <c r="L10" s="3">
        <f t="shared" si="0"/>
        <v>0</v>
      </c>
      <c r="M10">
        <f t="shared" si="2"/>
        <v>5</v>
      </c>
      <c r="N10" s="4">
        <f t="shared" si="1"/>
        <v>0</v>
      </c>
    </row>
    <row r="11" spans="1:14" ht="12.75">
      <c r="A11" t="s">
        <v>28</v>
      </c>
      <c r="B11" s="3">
        <v>1</v>
      </c>
      <c r="C11" s="3" t="s">
        <v>61</v>
      </c>
      <c r="D11" s="3" t="s">
        <v>62</v>
      </c>
      <c r="E11" s="3" t="s">
        <v>62</v>
      </c>
      <c r="F11" s="3" t="s">
        <v>62</v>
      </c>
      <c r="G11" s="3"/>
      <c r="H11" s="3"/>
      <c r="I11" s="3"/>
      <c r="J11" s="3"/>
      <c r="K11" s="3"/>
      <c r="L11" s="3">
        <f t="shared" si="0"/>
        <v>1</v>
      </c>
      <c r="M11">
        <f t="shared" si="2"/>
        <v>5</v>
      </c>
      <c r="N11" s="4">
        <f t="shared" si="1"/>
        <v>0.2</v>
      </c>
    </row>
    <row r="12" spans="1:14" ht="12.75">
      <c r="A12" t="s">
        <v>11</v>
      </c>
      <c r="B12" s="3" t="s">
        <v>61</v>
      </c>
      <c r="C12" s="3" t="s">
        <v>61</v>
      </c>
      <c r="D12" s="3" t="s">
        <v>62</v>
      </c>
      <c r="E12" s="3">
        <v>1</v>
      </c>
      <c r="F12" s="3">
        <v>1</v>
      </c>
      <c r="G12" s="3"/>
      <c r="H12" s="3"/>
      <c r="I12" s="3"/>
      <c r="J12" s="3"/>
      <c r="K12" s="3"/>
      <c r="L12" s="3">
        <f t="shared" si="0"/>
        <v>2</v>
      </c>
      <c r="M12">
        <f t="shared" si="2"/>
        <v>5</v>
      </c>
      <c r="N12" s="4">
        <f t="shared" si="1"/>
        <v>0.4</v>
      </c>
    </row>
    <row r="13" spans="1:14" ht="12.75">
      <c r="A13" t="s">
        <v>12</v>
      </c>
      <c r="B13" s="3" t="s">
        <v>62</v>
      </c>
      <c r="C13" s="3">
        <v>1</v>
      </c>
      <c r="D13" s="3" t="s">
        <v>61</v>
      </c>
      <c r="E13" s="3" t="s">
        <v>61</v>
      </c>
      <c r="F13" s="3" t="s">
        <v>61</v>
      </c>
      <c r="G13" s="3"/>
      <c r="H13" s="3"/>
      <c r="I13" s="3"/>
      <c r="J13" s="3"/>
      <c r="K13" s="3"/>
      <c r="L13" s="3">
        <f t="shared" si="0"/>
        <v>1</v>
      </c>
      <c r="M13">
        <f t="shared" si="2"/>
        <v>5</v>
      </c>
      <c r="N13" s="4">
        <f t="shared" si="1"/>
        <v>0.2</v>
      </c>
    </row>
    <row r="14" spans="1:14" ht="12.75">
      <c r="A14" t="s">
        <v>72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4" t="e">
        <f t="shared" si="1"/>
        <v>#DIV/0!</v>
      </c>
    </row>
    <row r="15" spans="1:14" ht="12.75">
      <c r="A15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4" t="e">
        <f t="shared" si="1"/>
        <v>#DIV/0!</v>
      </c>
    </row>
    <row r="16" spans="1:14" ht="12.7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4" t="e">
        <f t="shared" si="1"/>
        <v>#DIV/0!</v>
      </c>
    </row>
    <row r="17" spans="1:12" ht="12.75">
      <c r="A17" t="s">
        <v>16</v>
      </c>
      <c r="B17" s="3">
        <f aca="true" t="shared" si="3" ref="B17:L17">SUM(B4:B16)</f>
        <v>3</v>
      </c>
      <c r="C17" s="3">
        <f t="shared" si="3"/>
        <v>3</v>
      </c>
      <c r="D17" s="3">
        <f t="shared" si="3"/>
        <v>3</v>
      </c>
      <c r="E17" s="3">
        <f t="shared" si="3"/>
        <v>3</v>
      </c>
      <c r="F17" s="3">
        <f t="shared" si="3"/>
        <v>3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4" sqref="N4:N13"/>
    </sheetView>
  </sheetViews>
  <sheetFormatPr defaultColWidth="9.140625" defaultRowHeight="12.75"/>
  <cols>
    <col min="13" max="13" width="15.7109375" style="0" customWidth="1"/>
  </cols>
  <sheetData>
    <row r="1" spans="1:5" ht="12.75">
      <c r="A1" s="1">
        <v>40112</v>
      </c>
      <c r="C1" t="s">
        <v>29</v>
      </c>
      <c r="E1">
        <v>5</v>
      </c>
    </row>
    <row r="3" spans="2:14" ht="12.7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3" t="s">
        <v>30</v>
      </c>
      <c r="M3" s="2" t="s">
        <v>29</v>
      </c>
      <c r="N3" s="2" t="s">
        <v>31</v>
      </c>
    </row>
    <row r="4" spans="1:14" ht="12.75">
      <c r="A4" t="s">
        <v>3</v>
      </c>
      <c r="B4" s="3" t="s">
        <v>61</v>
      </c>
      <c r="C4" s="3" t="s">
        <v>61</v>
      </c>
      <c r="D4" s="3">
        <v>1</v>
      </c>
      <c r="E4" s="3">
        <v>1</v>
      </c>
      <c r="F4" s="3">
        <v>1</v>
      </c>
      <c r="G4" s="3"/>
      <c r="H4" s="3"/>
      <c r="I4" s="3"/>
      <c r="J4" s="3"/>
      <c r="K4" s="3"/>
      <c r="L4" s="3">
        <f aca="true" t="shared" si="0" ref="L4:L17">SUM(B4:K4)</f>
        <v>3</v>
      </c>
      <c r="M4">
        <f>($E$1)</f>
        <v>5</v>
      </c>
      <c r="N4" s="4">
        <f>(L4/M4)</f>
        <v>0.6</v>
      </c>
    </row>
    <row r="5" spans="1:14" ht="12.75">
      <c r="A5" t="s">
        <v>4</v>
      </c>
      <c r="B5" s="3" t="s">
        <v>62</v>
      </c>
      <c r="C5" s="3" t="s">
        <v>62</v>
      </c>
      <c r="D5" s="3" t="s">
        <v>62</v>
      </c>
      <c r="E5" s="3"/>
      <c r="F5" s="3">
        <v>1</v>
      </c>
      <c r="G5" s="3"/>
      <c r="H5" s="3"/>
      <c r="I5" s="3"/>
      <c r="J5" s="3"/>
      <c r="K5" s="3"/>
      <c r="L5" s="3">
        <f t="shared" si="0"/>
        <v>1</v>
      </c>
      <c r="M5">
        <f>($E$1)</f>
        <v>5</v>
      </c>
      <c r="N5" s="4">
        <f aca="true" t="shared" si="1" ref="N5:N17">(L5/M5)</f>
        <v>0.2</v>
      </c>
    </row>
    <row r="6" spans="1:14" ht="12.75">
      <c r="A6" t="s">
        <v>5</v>
      </c>
      <c r="B6" s="3" t="s">
        <v>62</v>
      </c>
      <c r="C6" s="3" t="s">
        <v>62</v>
      </c>
      <c r="D6" s="3" t="s">
        <v>62</v>
      </c>
      <c r="E6" s="3"/>
      <c r="F6" s="3" t="s">
        <v>61</v>
      </c>
      <c r="G6" s="3"/>
      <c r="H6" s="3"/>
      <c r="I6" s="3"/>
      <c r="J6" s="3"/>
      <c r="K6" s="3"/>
      <c r="L6" s="3">
        <f t="shared" si="0"/>
        <v>0</v>
      </c>
      <c r="M6">
        <f aca="true" t="shared" si="2" ref="M6:M17">($E$1)</f>
        <v>5</v>
      </c>
      <c r="N6" s="4">
        <f t="shared" si="1"/>
        <v>0</v>
      </c>
    </row>
    <row r="7" spans="1:14" ht="12.75">
      <c r="A7" t="s">
        <v>6</v>
      </c>
      <c r="B7" s="3" t="s">
        <v>61</v>
      </c>
      <c r="C7" s="3" t="s">
        <v>61</v>
      </c>
      <c r="D7" s="3" t="s">
        <v>61</v>
      </c>
      <c r="E7" s="3"/>
      <c r="F7" s="3" t="s">
        <v>62</v>
      </c>
      <c r="G7" s="3"/>
      <c r="H7" s="3"/>
      <c r="I7" s="3"/>
      <c r="J7" s="3"/>
      <c r="K7" s="3"/>
      <c r="L7" s="3">
        <f t="shared" si="0"/>
        <v>0</v>
      </c>
      <c r="M7">
        <f t="shared" si="2"/>
        <v>5</v>
      </c>
      <c r="N7" s="4">
        <f t="shared" si="1"/>
        <v>0</v>
      </c>
    </row>
    <row r="8" spans="1:14" ht="12.75">
      <c r="A8" t="s">
        <v>7</v>
      </c>
      <c r="B8" s="3" t="s">
        <v>62</v>
      </c>
      <c r="C8" s="3">
        <v>1</v>
      </c>
      <c r="D8" s="3">
        <v>1</v>
      </c>
      <c r="E8" s="3"/>
      <c r="F8" s="3" t="s">
        <v>61</v>
      </c>
      <c r="G8" s="3"/>
      <c r="H8" s="3"/>
      <c r="I8" s="3"/>
      <c r="J8" s="3"/>
      <c r="K8" s="3"/>
      <c r="L8" s="3">
        <f t="shared" si="0"/>
        <v>2</v>
      </c>
      <c r="M8">
        <f t="shared" si="2"/>
        <v>5</v>
      </c>
      <c r="N8" s="4">
        <f t="shared" si="1"/>
        <v>0.4</v>
      </c>
    </row>
    <row r="9" spans="1:14" ht="12.75">
      <c r="A9" t="s">
        <v>27</v>
      </c>
      <c r="B9" s="3">
        <v>1</v>
      </c>
      <c r="C9" s="3">
        <v>1</v>
      </c>
      <c r="D9" s="3" t="s">
        <v>61</v>
      </c>
      <c r="E9" s="3">
        <v>1</v>
      </c>
      <c r="F9" s="3">
        <v>1</v>
      </c>
      <c r="G9" s="3"/>
      <c r="H9" s="3"/>
      <c r="I9" s="3"/>
      <c r="J9" s="3"/>
      <c r="K9" s="3"/>
      <c r="L9" s="3">
        <f t="shared" si="0"/>
        <v>4</v>
      </c>
      <c r="M9">
        <f t="shared" si="2"/>
        <v>5</v>
      </c>
      <c r="N9" s="4">
        <f t="shared" si="1"/>
        <v>0.8</v>
      </c>
    </row>
    <row r="10" spans="1:14" ht="12.75">
      <c r="A10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4"/>
    </row>
    <row r="11" spans="1:14" ht="12.75">
      <c r="A11" t="s">
        <v>28</v>
      </c>
      <c r="B11" s="3" t="s">
        <v>62</v>
      </c>
      <c r="C11" s="3">
        <v>1</v>
      </c>
      <c r="D11" s="3" t="s">
        <v>61</v>
      </c>
      <c r="E11" s="3"/>
      <c r="F11" s="3" t="s">
        <v>62</v>
      </c>
      <c r="G11" s="3"/>
      <c r="H11" s="3"/>
      <c r="I11" s="3"/>
      <c r="J11" s="3"/>
      <c r="K11" s="3"/>
      <c r="L11" s="3">
        <f t="shared" si="0"/>
        <v>1</v>
      </c>
      <c r="M11">
        <f t="shared" si="2"/>
        <v>5</v>
      </c>
      <c r="N11" s="4">
        <f t="shared" si="1"/>
        <v>0.2</v>
      </c>
    </row>
    <row r="12" spans="1:14" ht="12.75">
      <c r="A12" t="s">
        <v>11</v>
      </c>
      <c r="B12" s="3">
        <v>1</v>
      </c>
      <c r="C12" s="3" t="s">
        <v>62</v>
      </c>
      <c r="D12" s="3">
        <v>1</v>
      </c>
      <c r="E12" s="3"/>
      <c r="F12" s="3" t="s">
        <v>62</v>
      </c>
      <c r="G12" s="3"/>
      <c r="H12" s="3"/>
      <c r="I12" s="3"/>
      <c r="J12" s="3"/>
      <c r="K12" s="3"/>
      <c r="L12" s="3">
        <f t="shared" si="0"/>
        <v>2</v>
      </c>
      <c r="M12">
        <f t="shared" si="2"/>
        <v>5</v>
      </c>
      <c r="N12" s="4">
        <f t="shared" si="1"/>
        <v>0.4</v>
      </c>
    </row>
    <row r="13" spans="1:14" ht="12.75">
      <c r="A13" t="s">
        <v>12</v>
      </c>
      <c r="B13" s="3">
        <v>1</v>
      </c>
      <c r="C13" s="3" t="s">
        <v>61</v>
      </c>
      <c r="D13" s="3" t="s">
        <v>61</v>
      </c>
      <c r="E13" s="3"/>
      <c r="F13" s="3" t="s">
        <v>61</v>
      </c>
      <c r="G13" s="3"/>
      <c r="H13" s="3"/>
      <c r="I13" s="3"/>
      <c r="J13" s="3"/>
      <c r="K13" s="3"/>
      <c r="L13" s="3">
        <f t="shared" si="0"/>
        <v>1</v>
      </c>
      <c r="M13">
        <f t="shared" si="2"/>
        <v>5</v>
      </c>
      <c r="N13" s="4">
        <f t="shared" si="1"/>
        <v>0.2</v>
      </c>
    </row>
    <row r="14" spans="1:14" ht="12.75">
      <c r="A14" t="s">
        <v>72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f t="shared" si="0"/>
        <v>0</v>
      </c>
      <c r="N14" s="4"/>
    </row>
    <row r="15" spans="1:14" ht="12.75">
      <c r="A15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f t="shared" si="0"/>
        <v>0</v>
      </c>
      <c r="N15" s="4"/>
    </row>
    <row r="16" spans="1:14" ht="12.7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f t="shared" si="0"/>
        <v>0</v>
      </c>
      <c r="N16" s="4"/>
    </row>
    <row r="17" spans="1:14" ht="12.75">
      <c r="A17" t="s">
        <v>10</v>
      </c>
      <c r="B17" s="3" t="s">
        <v>61</v>
      </c>
      <c r="C17" s="3">
        <v>1</v>
      </c>
      <c r="D17" s="3" t="s">
        <v>62</v>
      </c>
      <c r="E17" s="3">
        <v>1</v>
      </c>
      <c r="F17" s="3" t="s">
        <v>62</v>
      </c>
      <c r="G17" s="3"/>
      <c r="H17" s="3"/>
      <c r="I17" s="3"/>
      <c r="J17" s="3"/>
      <c r="K17" s="3"/>
      <c r="L17" s="3">
        <f t="shared" si="0"/>
        <v>2</v>
      </c>
      <c r="M17">
        <f t="shared" si="2"/>
        <v>5</v>
      </c>
      <c r="N17" s="4">
        <f t="shared" si="1"/>
        <v>0.4</v>
      </c>
    </row>
    <row r="18" spans="1:12" ht="12.75">
      <c r="A18" t="s">
        <v>16</v>
      </c>
      <c r="B18" s="3">
        <f>SUM(B4:B17)</f>
        <v>3</v>
      </c>
      <c r="C18" s="3">
        <f aca="true" t="shared" si="3" ref="C18:K18">SUM(C4:C17)</f>
        <v>4</v>
      </c>
      <c r="D18" s="3">
        <f t="shared" si="3"/>
        <v>3</v>
      </c>
      <c r="E18" s="3">
        <f t="shared" si="3"/>
        <v>3</v>
      </c>
      <c r="F18" s="3">
        <f t="shared" si="3"/>
        <v>3</v>
      </c>
      <c r="G18" s="3">
        <f t="shared" si="3"/>
        <v>0</v>
      </c>
      <c r="H18" s="3">
        <f t="shared" si="3"/>
        <v>0</v>
      </c>
      <c r="I18" s="3">
        <f t="shared" si="3"/>
        <v>0</v>
      </c>
      <c r="J18" s="3">
        <f t="shared" si="3"/>
        <v>0</v>
      </c>
      <c r="K18" s="3">
        <f t="shared" si="3"/>
        <v>0</v>
      </c>
      <c r="L18" s="3">
        <f>SUM(L4:L16)</f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4" sqref="N4:N13"/>
    </sheetView>
  </sheetViews>
  <sheetFormatPr defaultColWidth="9.140625" defaultRowHeight="12.75"/>
  <cols>
    <col min="13" max="13" width="15.7109375" style="0" customWidth="1"/>
  </cols>
  <sheetData>
    <row r="1" spans="1:5" ht="12.75">
      <c r="A1" s="1">
        <v>40119</v>
      </c>
      <c r="C1" t="s">
        <v>29</v>
      </c>
      <c r="E1">
        <v>6</v>
      </c>
    </row>
    <row r="3" spans="2:14" ht="12.7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3" t="s">
        <v>30</v>
      </c>
      <c r="M3" s="2" t="s">
        <v>29</v>
      </c>
      <c r="N3" s="2" t="s">
        <v>31</v>
      </c>
    </row>
    <row r="4" spans="1:14" ht="12.75">
      <c r="A4" t="s">
        <v>3</v>
      </c>
      <c r="B4" s="3">
        <v>1</v>
      </c>
      <c r="C4" s="3">
        <v>1</v>
      </c>
      <c r="D4" s="3" t="s">
        <v>61</v>
      </c>
      <c r="E4" s="3">
        <v>1</v>
      </c>
      <c r="F4" s="3">
        <v>1</v>
      </c>
      <c r="G4" s="3">
        <v>1</v>
      </c>
      <c r="H4" s="3"/>
      <c r="I4" s="3"/>
      <c r="J4" s="3"/>
      <c r="K4" s="3"/>
      <c r="L4" s="3">
        <f aca="true" t="shared" si="0" ref="L4:L16">SUM(B4:K4)</f>
        <v>5</v>
      </c>
      <c r="M4">
        <f>($E$1)</f>
        <v>6</v>
      </c>
      <c r="N4" s="4">
        <f>(L4/M4)</f>
        <v>0.8333333333333334</v>
      </c>
    </row>
    <row r="5" spans="1:14" ht="12.75">
      <c r="A5" t="s">
        <v>4</v>
      </c>
      <c r="B5" s="3">
        <v>1</v>
      </c>
      <c r="C5" s="3" t="s">
        <v>62</v>
      </c>
      <c r="D5" s="3" t="s">
        <v>62</v>
      </c>
      <c r="E5" s="3" t="s">
        <v>62</v>
      </c>
      <c r="F5" s="3" t="s">
        <v>62</v>
      </c>
      <c r="G5" s="3" t="s">
        <v>62</v>
      </c>
      <c r="H5" s="3"/>
      <c r="I5" s="3"/>
      <c r="J5" s="3"/>
      <c r="K5" s="3"/>
      <c r="L5" s="3">
        <f t="shared" si="0"/>
        <v>1</v>
      </c>
      <c r="M5">
        <f>($E$1)</f>
        <v>6</v>
      </c>
      <c r="N5" s="4">
        <f aca="true" t="shared" si="1" ref="N5:N16">(L5/M5)</f>
        <v>0.16666666666666666</v>
      </c>
    </row>
    <row r="6" spans="1:14" ht="12.75">
      <c r="A6" t="s">
        <v>5</v>
      </c>
      <c r="B6" s="3" t="s">
        <v>61</v>
      </c>
      <c r="C6" s="3">
        <v>1</v>
      </c>
      <c r="D6" s="3">
        <v>1</v>
      </c>
      <c r="E6" s="3">
        <v>1</v>
      </c>
      <c r="F6" s="3" t="s">
        <v>61</v>
      </c>
      <c r="G6" s="3" t="s">
        <v>61</v>
      </c>
      <c r="H6" s="3"/>
      <c r="I6" s="3"/>
      <c r="J6" s="3"/>
      <c r="K6" s="3"/>
      <c r="L6" s="3">
        <f t="shared" si="0"/>
        <v>3</v>
      </c>
      <c r="M6">
        <f aca="true" t="shared" si="2" ref="M6:M13">($E$1)</f>
        <v>6</v>
      </c>
      <c r="N6" s="4">
        <f t="shared" si="1"/>
        <v>0.5</v>
      </c>
    </row>
    <row r="7" spans="1:14" ht="12.75">
      <c r="A7" t="s">
        <v>6</v>
      </c>
      <c r="B7" s="3" t="s">
        <v>61</v>
      </c>
      <c r="C7" s="3">
        <v>1</v>
      </c>
      <c r="D7" s="3">
        <v>1</v>
      </c>
      <c r="E7" s="3" t="s">
        <v>62</v>
      </c>
      <c r="F7" s="3" t="s">
        <v>62</v>
      </c>
      <c r="G7" s="3" t="s">
        <v>62</v>
      </c>
      <c r="H7" s="3"/>
      <c r="I7" s="3"/>
      <c r="J7" s="3"/>
      <c r="K7" s="3"/>
      <c r="L7" s="3">
        <f t="shared" si="0"/>
        <v>2</v>
      </c>
      <c r="M7">
        <f t="shared" si="2"/>
        <v>6</v>
      </c>
      <c r="N7" s="4">
        <f t="shared" si="1"/>
        <v>0.3333333333333333</v>
      </c>
    </row>
    <row r="8" spans="1:14" ht="12.75">
      <c r="A8" t="s">
        <v>7</v>
      </c>
      <c r="B8" s="3" t="s">
        <v>62</v>
      </c>
      <c r="C8" s="3" t="s">
        <v>62</v>
      </c>
      <c r="D8" s="3">
        <v>1</v>
      </c>
      <c r="E8" s="3" t="s">
        <v>61</v>
      </c>
      <c r="F8" s="3" t="s">
        <v>62</v>
      </c>
      <c r="G8" s="3" t="s">
        <v>61</v>
      </c>
      <c r="H8" s="3"/>
      <c r="I8" s="3"/>
      <c r="J8" s="3"/>
      <c r="K8" s="3"/>
      <c r="L8" s="3">
        <f t="shared" si="0"/>
        <v>1</v>
      </c>
      <c r="M8">
        <f t="shared" si="2"/>
        <v>6</v>
      </c>
      <c r="N8" s="4">
        <f t="shared" si="1"/>
        <v>0.16666666666666666</v>
      </c>
    </row>
    <row r="9" spans="1:14" ht="12.75">
      <c r="A9" t="s">
        <v>27</v>
      </c>
      <c r="B9" s="3" t="s">
        <v>61</v>
      </c>
      <c r="C9" s="3" t="s">
        <v>62</v>
      </c>
      <c r="D9" s="3" t="s">
        <v>61</v>
      </c>
      <c r="E9" s="3" t="s">
        <v>61</v>
      </c>
      <c r="F9" s="3">
        <v>1</v>
      </c>
      <c r="G9" s="3">
        <v>1</v>
      </c>
      <c r="H9" s="3"/>
      <c r="I9" s="3"/>
      <c r="J9" s="3"/>
      <c r="K9" s="3"/>
      <c r="L9" s="3">
        <f t="shared" si="0"/>
        <v>2</v>
      </c>
      <c r="M9">
        <f t="shared" si="2"/>
        <v>6</v>
      </c>
      <c r="N9" s="4">
        <f t="shared" si="1"/>
        <v>0.3333333333333333</v>
      </c>
    </row>
    <row r="10" spans="1:14" ht="12.75">
      <c r="A10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4" t="e">
        <f t="shared" si="1"/>
        <v>#DIV/0!</v>
      </c>
    </row>
    <row r="11" spans="1:14" ht="12.75">
      <c r="A11" t="s">
        <v>28</v>
      </c>
      <c r="B11" s="3" t="s">
        <v>62</v>
      </c>
      <c r="C11" s="3" t="s">
        <v>61</v>
      </c>
      <c r="D11" s="3" t="s">
        <v>61</v>
      </c>
      <c r="E11" s="3">
        <v>1</v>
      </c>
      <c r="F11" s="3">
        <v>1</v>
      </c>
      <c r="G11" s="3" t="s">
        <v>62</v>
      </c>
      <c r="H11" s="3"/>
      <c r="I11" s="3"/>
      <c r="J11" s="3"/>
      <c r="K11" s="3"/>
      <c r="L11" s="3">
        <f t="shared" si="0"/>
        <v>2</v>
      </c>
      <c r="M11">
        <f t="shared" si="2"/>
        <v>6</v>
      </c>
      <c r="N11" s="4">
        <f t="shared" si="1"/>
        <v>0.3333333333333333</v>
      </c>
    </row>
    <row r="12" spans="1:14" ht="12.75">
      <c r="A12" t="s">
        <v>11</v>
      </c>
      <c r="B12" s="3">
        <v>1</v>
      </c>
      <c r="C12" s="3" t="s">
        <v>61</v>
      </c>
      <c r="D12" s="3" t="s">
        <v>62</v>
      </c>
      <c r="E12" s="3" t="s">
        <v>62</v>
      </c>
      <c r="F12" s="3" t="s">
        <v>61</v>
      </c>
      <c r="G12" s="3">
        <v>1</v>
      </c>
      <c r="H12" s="3"/>
      <c r="I12" s="3"/>
      <c r="J12" s="3"/>
      <c r="K12" s="3"/>
      <c r="L12" s="3">
        <f t="shared" si="0"/>
        <v>2</v>
      </c>
      <c r="M12">
        <f t="shared" si="2"/>
        <v>6</v>
      </c>
      <c r="N12" s="4">
        <f t="shared" si="1"/>
        <v>0.3333333333333333</v>
      </c>
    </row>
    <row r="13" spans="1:14" ht="12.75">
      <c r="A13" t="s">
        <v>12</v>
      </c>
      <c r="B13" s="3" t="s">
        <v>62</v>
      </c>
      <c r="C13" s="3" t="s">
        <v>61</v>
      </c>
      <c r="D13" s="3" t="s">
        <v>62</v>
      </c>
      <c r="E13" s="3" t="s">
        <v>61</v>
      </c>
      <c r="F13" s="3" t="s">
        <v>61</v>
      </c>
      <c r="G13" s="3" t="s">
        <v>61</v>
      </c>
      <c r="H13" s="3"/>
      <c r="I13" s="3"/>
      <c r="J13" s="3"/>
      <c r="K13" s="3"/>
      <c r="L13" s="3">
        <f t="shared" si="0"/>
        <v>0</v>
      </c>
      <c r="M13">
        <f t="shared" si="2"/>
        <v>6</v>
      </c>
      <c r="N13" s="4">
        <f t="shared" si="1"/>
        <v>0</v>
      </c>
    </row>
    <row r="14" spans="1:14" ht="12.75">
      <c r="A14" t="s">
        <v>72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f t="shared" si="0"/>
        <v>0</v>
      </c>
      <c r="N14" s="4" t="e">
        <f t="shared" si="1"/>
        <v>#DIV/0!</v>
      </c>
    </row>
    <row r="15" spans="1:14" ht="12.75">
      <c r="A15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f t="shared" si="0"/>
        <v>0</v>
      </c>
      <c r="N15" s="4" t="e">
        <f t="shared" si="1"/>
        <v>#DIV/0!</v>
      </c>
    </row>
    <row r="16" spans="1:14" ht="12.7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f t="shared" si="0"/>
        <v>0</v>
      </c>
      <c r="N16" s="4" t="e">
        <f t="shared" si="1"/>
        <v>#DIV/0!</v>
      </c>
    </row>
    <row r="17" spans="1:12" ht="12.75">
      <c r="A17" t="s">
        <v>16</v>
      </c>
      <c r="B17" s="3">
        <f aca="true" t="shared" si="3" ref="B17:L17">SUM(B4:B16)</f>
        <v>3</v>
      </c>
      <c r="C17" s="3">
        <f t="shared" si="3"/>
        <v>3</v>
      </c>
      <c r="D17" s="3">
        <f t="shared" si="3"/>
        <v>3</v>
      </c>
      <c r="E17" s="3">
        <f t="shared" si="3"/>
        <v>3</v>
      </c>
      <c r="F17" s="3">
        <f t="shared" si="3"/>
        <v>3</v>
      </c>
      <c r="G17" s="3">
        <f t="shared" si="3"/>
        <v>3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4" sqref="N4:N13"/>
    </sheetView>
  </sheetViews>
  <sheetFormatPr defaultColWidth="9.140625" defaultRowHeight="12.75"/>
  <cols>
    <col min="13" max="13" width="15.7109375" style="0" customWidth="1"/>
  </cols>
  <sheetData>
    <row r="1" spans="1:5" ht="12.75">
      <c r="A1" s="1">
        <v>40126</v>
      </c>
      <c r="C1" t="s">
        <v>29</v>
      </c>
      <c r="E1">
        <v>5</v>
      </c>
    </row>
    <row r="3" spans="2:14" ht="12.7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3" t="s">
        <v>30</v>
      </c>
      <c r="M3" s="2" t="s">
        <v>29</v>
      </c>
      <c r="N3" s="2" t="s">
        <v>31</v>
      </c>
    </row>
    <row r="4" spans="1:14" ht="12.75">
      <c r="A4" t="s">
        <v>3</v>
      </c>
      <c r="B4" s="3">
        <v>1</v>
      </c>
      <c r="C4" s="3">
        <v>0</v>
      </c>
      <c r="D4" s="3">
        <v>1</v>
      </c>
      <c r="E4" s="3">
        <v>1</v>
      </c>
      <c r="F4" s="3">
        <v>1</v>
      </c>
      <c r="G4" s="3"/>
      <c r="H4" s="3"/>
      <c r="I4" s="3"/>
      <c r="J4" s="3"/>
      <c r="K4" s="3"/>
      <c r="L4" s="3">
        <f aca="true" t="shared" si="0" ref="L4:L16">SUM(B4:K4)</f>
        <v>4</v>
      </c>
      <c r="M4">
        <f>($E$1)</f>
        <v>5</v>
      </c>
      <c r="N4" s="4">
        <f>(L4/M4)</f>
        <v>0.8</v>
      </c>
    </row>
    <row r="5" spans="1:14" ht="12.75">
      <c r="A5" t="s">
        <v>4</v>
      </c>
      <c r="B5" s="3">
        <v>1</v>
      </c>
      <c r="C5" s="3">
        <v>1</v>
      </c>
      <c r="D5" s="3">
        <v>1</v>
      </c>
      <c r="E5" s="3">
        <v>0</v>
      </c>
      <c r="F5" s="3">
        <v>1</v>
      </c>
      <c r="G5" s="3"/>
      <c r="H5" s="3"/>
      <c r="I5" s="3"/>
      <c r="J5" s="3"/>
      <c r="K5" s="3"/>
      <c r="L5" s="3">
        <f t="shared" si="0"/>
        <v>4</v>
      </c>
      <c r="M5">
        <f>($E$1)</f>
        <v>5</v>
      </c>
      <c r="N5" s="4">
        <f aca="true" t="shared" si="1" ref="N5:N16">(L5/M5)</f>
        <v>0.8</v>
      </c>
    </row>
    <row r="6" spans="1:14" ht="12.75">
      <c r="A6" t="s">
        <v>5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/>
      <c r="H6" s="3"/>
      <c r="I6" s="3"/>
      <c r="J6" s="3"/>
      <c r="K6" s="3"/>
      <c r="L6" s="3">
        <f t="shared" si="0"/>
        <v>1</v>
      </c>
      <c r="M6">
        <f aca="true" t="shared" si="2" ref="M6:M13">($E$1)</f>
        <v>5</v>
      </c>
      <c r="N6" s="4">
        <f t="shared" si="1"/>
        <v>0.2</v>
      </c>
    </row>
    <row r="7" spans="1:14" ht="12.75">
      <c r="A7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4" t="e">
        <f t="shared" si="1"/>
        <v>#DIV/0!</v>
      </c>
    </row>
    <row r="8" spans="1:14" ht="12.75">
      <c r="A8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4" t="e">
        <f t="shared" si="1"/>
        <v>#DIV/0!</v>
      </c>
    </row>
    <row r="9" spans="1:14" ht="12.75">
      <c r="A9" t="s">
        <v>27</v>
      </c>
      <c r="B9" s="3">
        <v>1</v>
      </c>
      <c r="C9" s="3">
        <v>1</v>
      </c>
      <c r="D9" s="3">
        <v>0</v>
      </c>
      <c r="E9" s="3">
        <v>1</v>
      </c>
      <c r="F9" s="3">
        <v>0</v>
      </c>
      <c r="G9" s="3"/>
      <c r="H9" s="3"/>
      <c r="I9" s="3"/>
      <c r="J9" s="3"/>
      <c r="K9" s="3"/>
      <c r="L9" s="3">
        <f t="shared" si="0"/>
        <v>3</v>
      </c>
      <c r="M9">
        <f t="shared" si="2"/>
        <v>5</v>
      </c>
      <c r="N9" s="4">
        <f t="shared" si="1"/>
        <v>0.6</v>
      </c>
    </row>
    <row r="10" spans="1:14" ht="12.75">
      <c r="A10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4" t="e">
        <f t="shared" si="1"/>
        <v>#DIV/0!</v>
      </c>
    </row>
    <row r="11" spans="1:14" ht="12.75">
      <c r="A11" t="s">
        <v>28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/>
      <c r="H11" s="3"/>
      <c r="I11" s="3"/>
      <c r="J11" s="3"/>
      <c r="K11" s="3"/>
      <c r="L11" s="3">
        <f t="shared" si="0"/>
        <v>0</v>
      </c>
      <c r="M11">
        <f t="shared" si="2"/>
        <v>5</v>
      </c>
      <c r="N11" s="4">
        <f t="shared" si="1"/>
        <v>0</v>
      </c>
    </row>
    <row r="12" spans="1:14" ht="12.75">
      <c r="A12" t="s">
        <v>11</v>
      </c>
      <c r="B12" s="3">
        <v>0</v>
      </c>
      <c r="C12" s="3">
        <v>1</v>
      </c>
      <c r="D12" s="3">
        <v>1</v>
      </c>
      <c r="E12" s="3">
        <v>1</v>
      </c>
      <c r="F12" s="3">
        <v>0</v>
      </c>
      <c r="G12" s="3"/>
      <c r="H12" s="3"/>
      <c r="I12" s="3"/>
      <c r="J12" s="3"/>
      <c r="K12" s="3"/>
      <c r="L12" s="3">
        <f t="shared" si="0"/>
        <v>3</v>
      </c>
      <c r="M12">
        <f t="shared" si="2"/>
        <v>5</v>
      </c>
      <c r="N12" s="4">
        <f t="shared" si="1"/>
        <v>0.6</v>
      </c>
    </row>
    <row r="13" spans="1:14" ht="12.75">
      <c r="A13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/>
      <c r="H13" s="3"/>
      <c r="I13" s="3"/>
      <c r="J13" s="3"/>
      <c r="K13" s="3"/>
      <c r="L13" s="3">
        <f t="shared" si="0"/>
        <v>0</v>
      </c>
      <c r="M13">
        <f t="shared" si="2"/>
        <v>5</v>
      </c>
      <c r="N13" s="4">
        <f t="shared" si="1"/>
        <v>0</v>
      </c>
    </row>
    <row r="14" spans="1:14" ht="12.75">
      <c r="A14" t="s">
        <v>72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f t="shared" si="0"/>
        <v>0</v>
      </c>
      <c r="N14" s="4" t="e">
        <f t="shared" si="1"/>
        <v>#DIV/0!</v>
      </c>
    </row>
    <row r="15" spans="1:14" ht="12.75">
      <c r="A15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f t="shared" si="0"/>
        <v>0</v>
      </c>
      <c r="N15" s="4" t="e">
        <f t="shared" si="1"/>
        <v>#DIV/0!</v>
      </c>
    </row>
    <row r="16" spans="1:14" ht="12.7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f t="shared" si="0"/>
        <v>0</v>
      </c>
      <c r="N16" s="4" t="e">
        <f t="shared" si="1"/>
        <v>#DIV/0!</v>
      </c>
    </row>
    <row r="17" spans="1:12" ht="12.75">
      <c r="A17" t="s">
        <v>16</v>
      </c>
      <c r="B17" s="3">
        <f aca="true" t="shared" si="3" ref="B17:L17">SUM(B4:B16)</f>
        <v>3</v>
      </c>
      <c r="C17" s="3">
        <f t="shared" si="3"/>
        <v>3</v>
      </c>
      <c r="D17" s="3">
        <f t="shared" si="3"/>
        <v>3</v>
      </c>
      <c r="E17" s="3">
        <f t="shared" si="3"/>
        <v>3</v>
      </c>
      <c r="F17" s="3">
        <f t="shared" si="3"/>
        <v>3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4" sqref="N4:N13"/>
    </sheetView>
  </sheetViews>
  <sheetFormatPr defaultColWidth="9.140625" defaultRowHeight="12.75"/>
  <cols>
    <col min="13" max="13" width="15.7109375" style="0" customWidth="1"/>
  </cols>
  <sheetData>
    <row r="1" spans="1:5" ht="12.75">
      <c r="A1" s="1">
        <v>40133</v>
      </c>
      <c r="C1" t="s">
        <v>29</v>
      </c>
      <c r="E1">
        <v>4</v>
      </c>
    </row>
    <row r="3" spans="2:14" ht="12.7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3" t="s">
        <v>30</v>
      </c>
      <c r="M3" s="2" t="s">
        <v>29</v>
      </c>
      <c r="N3" s="2" t="s">
        <v>31</v>
      </c>
    </row>
    <row r="4" spans="1:14" ht="12.75">
      <c r="A4" t="s">
        <v>3</v>
      </c>
      <c r="B4" s="3">
        <v>1</v>
      </c>
      <c r="C4" s="3">
        <v>0</v>
      </c>
      <c r="D4" s="3">
        <v>1</v>
      </c>
      <c r="E4" s="3">
        <v>0</v>
      </c>
      <c r="F4" s="3"/>
      <c r="G4" s="3"/>
      <c r="H4" s="3"/>
      <c r="I4" s="3"/>
      <c r="J4" s="3"/>
      <c r="K4" s="3"/>
      <c r="L4" s="3">
        <f aca="true" t="shared" si="0" ref="L4:L13">SUM(B4:K4)</f>
        <v>2</v>
      </c>
      <c r="M4">
        <f>($E$1)</f>
        <v>4</v>
      </c>
      <c r="N4" s="4">
        <f>(L4/M4)</f>
        <v>0.5</v>
      </c>
    </row>
    <row r="5" spans="1:14" ht="12.75">
      <c r="A5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4" t="e">
        <f aca="true" t="shared" si="1" ref="N5:N16">(L5/M5)</f>
        <v>#DIV/0!</v>
      </c>
    </row>
    <row r="6" spans="1:14" ht="12.75">
      <c r="A6" t="s">
        <v>5</v>
      </c>
      <c r="B6" s="3">
        <v>1</v>
      </c>
      <c r="C6" s="3">
        <v>1</v>
      </c>
      <c r="D6" s="3">
        <v>1</v>
      </c>
      <c r="E6" s="3">
        <v>1</v>
      </c>
      <c r="F6" s="3"/>
      <c r="G6" s="3"/>
      <c r="H6" s="3"/>
      <c r="I6" s="3"/>
      <c r="J6" s="3"/>
      <c r="K6" s="3"/>
      <c r="L6" s="3">
        <f t="shared" si="0"/>
        <v>4</v>
      </c>
      <c r="M6">
        <f aca="true" t="shared" si="2" ref="M6:M13">($E$1)</f>
        <v>4</v>
      </c>
      <c r="N6" s="4">
        <f t="shared" si="1"/>
        <v>1</v>
      </c>
    </row>
    <row r="7" spans="1:14" ht="12.75">
      <c r="A7" t="s">
        <v>6</v>
      </c>
      <c r="B7" s="3">
        <v>0</v>
      </c>
      <c r="C7" s="3">
        <v>0</v>
      </c>
      <c r="D7" s="3">
        <v>0</v>
      </c>
      <c r="E7" s="3">
        <v>1</v>
      </c>
      <c r="F7" s="3"/>
      <c r="G7" s="3"/>
      <c r="H7" s="3"/>
      <c r="I7" s="3"/>
      <c r="J7" s="3"/>
      <c r="K7" s="3"/>
      <c r="L7" s="3">
        <f t="shared" si="0"/>
        <v>1</v>
      </c>
      <c r="M7">
        <f t="shared" si="2"/>
        <v>4</v>
      </c>
      <c r="N7" s="4">
        <f t="shared" si="1"/>
        <v>0.25</v>
      </c>
    </row>
    <row r="8" spans="1:14" ht="12.75">
      <c r="A8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4" t="e">
        <f t="shared" si="1"/>
        <v>#DIV/0!</v>
      </c>
    </row>
    <row r="9" spans="1:14" ht="12.75">
      <c r="A9" t="s">
        <v>27</v>
      </c>
      <c r="B9" s="3">
        <v>1</v>
      </c>
      <c r="C9" s="3">
        <v>1</v>
      </c>
      <c r="D9" s="3">
        <v>1</v>
      </c>
      <c r="E9" s="3">
        <v>1</v>
      </c>
      <c r="F9" s="3"/>
      <c r="G9" s="3"/>
      <c r="H9" s="3"/>
      <c r="I9" s="3"/>
      <c r="J9" s="3"/>
      <c r="K9" s="3"/>
      <c r="L9" s="3">
        <f t="shared" si="0"/>
        <v>4</v>
      </c>
      <c r="M9">
        <f t="shared" si="2"/>
        <v>4</v>
      </c>
      <c r="N9" s="4">
        <f t="shared" si="1"/>
        <v>1</v>
      </c>
    </row>
    <row r="10" spans="1:14" ht="12.75">
      <c r="A10" t="s">
        <v>9</v>
      </c>
      <c r="B10" s="3">
        <v>0</v>
      </c>
      <c r="C10" s="3">
        <v>0</v>
      </c>
      <c r="D10" s="3">
        <v>1</v>
      </c>
      <c r="E10" s="3">
        <v>1</v>
      </c>
      <c r="F10" s="3"/>
      <c r="G10" s="3"/>
      <c r="H10" s="3"/>
      <c r="I10" s="3"/>
      <c r="J10" s="3"/>
      <c r="K10" s="3"/>
      <c r="L10" s="3">
        <f t="shared" si="0"/>
        <v>2</v>
      </c>
      <c r="M10">
        <f t="shared" si="2"/>
        <v>4</v>
      </c>
      <c r="N10" s="4">
        <f t="shared" si="1"/>
        <v>0.5</v>
      </c>
    </row>
    <row r="11" spans="1:14" ht="12.75">
      <c r="A11" t="s">
        <v>28</v>
      </c>
      <c r="B11" s="3">
        <v>0</v>
      </c>
      <c r="C11" s="3">
        <v>0</v>
      </c>
      <c r="D11" s="3">
        <v>0</v>
      </c>
      <c r="E11" s="3">
        <v>0</v>
      </c>
      <c r="F11" s="3"/>
      <c r="G11" s="3"/>
      <c r="H11" s="3"/>
      <c r="I11" s="3"/>
      <c r="J11" s="3"/>
      <c r="K11" s="3"/>
      <c r="L11" s="3">
        <f t="shared" si="0"/>
        <v>0</v>
      </c>
      <c r="M11">
        <f t="shared" si="2"/>
        <v>4</v>
      </c>
      <c r="N11" s="4">
        <f t="shared" si="1"/>
        <v>0</v>
      </c>
    </row>
    <row r="12" spans="1:14" ht="12.75">
      <c r="A12" t="s">
        <v>11</v>
      </c>
      <c r="B12" s="3">
        <v>0</v>
      </c>
      <c r="C12" s="3">
        <v>1</v>
      </c>
      <c r="D12" s="3">
        <v>0</v>
      </c>
      <c r="E12" s="3">
        <v>0</v>
      </c>
      <c r="F12" s="3"/>
      <c r="G12" s="3"/>
      <c r="H12" s="3"/>
      <c r="I12" s="3"/>
      <c r="J12" s="3"/>
      <c r="K12" s="3"/>
      <c r="L12" s="3">
        <f t="shared" si="0"/>
        <v>1</v>
      </c>
      <c r="M12">
        <f t="shared" si="2"/>
        <v>4</v>
      </c>
      <c r="N12" s="4">
        <f t="shared" si="1"/>
        <v>0.25</v>
      </c>
    </row>
    <row r="13" spans="1:14" ht="12.75">
      <c r="A13" t="s">
        <v>12</v>
      </c>
      <c r="B13" s="3">
        <v>1</v>
      </c>
      <c r="C13" s="3">
        <v>1</v>
      </c>
      <c r="D13" s="3">
        <v>0</v>
      </c>
      <c r="E13" s="3">
        <v>0</v>
      </c>
      <c r="F13" s="3"/>
      <c r="G13" s="3"/>
      <c r="H13" s="3"/>
      <c r="I13" s="3"/>
      <c r="J13" s="3"/>
      <c r="K13" s="3"/>
      <c r="L13" s="3">
        <f t="shared" si="0"/>
        <v>2</v>
      </c>
      <c r="M13">
        <f t="shared" si="2"/>
        <v>4</v>
      </c>
      <c r="N13" s="4">
        <f t="shared" si="1"/>
        <v>0.5</v>
      </c>
    </row>
    <row r="14" spans="1:14" ht="12.75">
      <c r="A14" t="s">
        <v>72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4" t="e">
        <f t="shared" si="1"/>
        <v>#DIV/0!</v>
      </c>
    </row>
    <row r="15" spans="1:14" ht="12.75">
      <c r="A15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4" t="e">
        <f t="shared" si="1"/>
        <v>#DIV/0!</v>
      </c>
    </row>
    <row r="16" spans="1:14" ht="12.7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4" t="e">
        <f t="shared" si="1"/>
        <v>#DIV/0!</v>
      </c>
    </row>
    <row r="17" spans="1:12" ht="12.75">
      <c r="A17" t="s">
        <v>16</v>
      </c>
      <c r="B17" s="3">
        <f aca="true" t="shared" si="3" ref="B17:L17">SUM(B4:B16)</f>
        <v>4</v>
      </c>
      <c r="C17" s="3">
        <f t="shared" si="3"/>
        <v>4</v>
      </c>
      <c r="D17" s="3">
        <f t="shared" si="3"/>
        <v>4</v>
      </c>
      <c r="E17" s="3">
        <f t="shared" si="3"/>
        <v>4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4" sqref="N4:N13"/>
    </sheetView>
  </sheetViews>
  <sheetFormatPr defaultColWidth="9.140625" defaultRowHeight="12.75"/>
  <cols>
    <col min="13" max="13" width="15.7109375" style="0" customWidth="1"/>
  </cols>
  <sheetData>
    <row r="1" spans="1:5" ht="12.75">
      <c r="A1" s="1">
        <v>40140</v>
      </c>
      <c r="C1" t="s">
        <v>29</v>
      </c>
      <c r="E1">
        <v>6</v>
      </c>
    </row>
    <row r="3" spans="2:14" ht="12.7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3" t="s">
        <v>30</v>
      </c>
      <c r="M3" s="2" t="s">
        <v>29</v>
      </c>
      <c r="N3" s="2" t="s">
        <v>31</v>
      </c>
    </row>
    <row r="4" spans="1:14" ht="12.75">
      <c r="A4" t="s">
        <v>3</v>
      </c>
      <c r="B4" s="3">
        <v>1</v>
      </c>
      <c r="C4" s="3">
        <v>1</v>
      </c>
      <c r="D4" s="3">
        <v>1</v>
      </c>
      <c r="E4" s="3">
        <v>0</v>
      </c>
      <c r="F4" s="3">
        <v>0</v>
      </c>
      <c r="G4" s="3">
        <v>1</v>
      </c>
      <c r="H4" s="3"/>
      <c r="I4" s="3"/>
      <c r="J4" s="3"/>
      <c r="K4" s="3"/>
      <c r="L4" s="3">
        <f aca="true" t="shared" si="0" ref="L4:L13">SUM(B4:K4)</f>
        <v>4</v>
      </c>
      <c r="M4">
        <f>($E$1)</f>
        <v>6</v>
      </c>
      <c r="N4" s="4">
        <f>(L4/M4)</f>
        <v>0.6666666666666666</v>
      </c>
    </row>
    <row r="5" spans="1:14" ht="12.75">
      <c r="A5" t="s">
        <v>4</v>
      </c>
      <c r="B5" s="3">
        <v>1</v>
      </c>
      <c r="C5" s="3">
        <v>0</v>
      </c>
      <c r="D5" s="3">
        <v>1</v>
      </c>
      <c r="E5" s="3">
        <v>1</v>
      </c>
      <c r="F5" s="3">
        <v>1</v>
      </c>
      <c r="G5" s="3">
        <v>0</v>
      </c>
      <c r="H5" s="3"/>
      <c r="I5" s="3"/>
      <c r="J5" s="3"/>
      <c r="K5" s="3"/>
      <c r="L5" s="3">
        <f t="shared" si="0"/>
        <v>4</v>
      </c>
      <c r="M5">
        <f>($E$1)</f>
        <v>6</v>
      </c>
      <c r="N5" s="4">
        <f aca="true" t="shared" si="1" ref="N5:N16">(L5/M5)</f>
        <v>0.6666666666666666</v>
      </c>
    </row>
    <row r="6" spans="1:14" ht="12.75">
      <c r="A6" t="s">
        <v>5</v>
      </c>
      <c r="B6" s="3">
        <v>1</v>
      </c>
      <c r="C6" s="3">
        <v>1</v>
      </c>
      <c r="D6" s="3">
        <v>0</v>
      </c>
      <c r="E6" s="3">
        <v>0</v>
      </c>
      <c r="F6" s="3">
        <v>0</v>
      </c>
      <c r="G6" s="3">
        <v>1</v>
      </c>
      <c r="H6" s="3"/>
      <c r="I6" s="3"/>
      <c r="J6" s="3"/>
      <c r="K6" s="3"/>
      <c r="L6" s="3">
        <f t="shared" si="0"/>
        <v>3</v>
      </c>
      <c r="M6">
        <f aca="true" t="shared" si="2" ref="M6:M13">($E$1)</f>
        <v>6</v>
      </c>
      <c r="N6" s="4">
        <f t="shared" si="1"/>
        <v>0.5</v>
      </c>
    </row>
    <row r="7" spans="1:14" ht="12.75">
      <c r="A7" t="s">
        <v>6</v>
      </c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1</v>
      </c>
      <c r="H7" s="3"/>
      <c r="I7" s="3"/>
      <c r="J7" s="3"/>
      <c r="K7" s="3"/>
      <c r="L7" s="3">
        <f t="shared" si="0"/>
        <v>2</v>
      </c>
      <c r="M7">
        <f t="shared" si="2"/>
        <v>6</v>
      </c>
      <c r="N7" s="4">
        <f t="shared" si="1"/>
        <v>0.3333333333333333</v>
      </c>
    </row>
    <row r="8" spans="1:14" ht="12.75">
      <c r="A8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4" t="e">
        <f t="shared" si="1"/>
        <v>#DIV/0!</v>
      </c>
    </row>
    <row r="9" spans="1:14" ht="12.75">
      <c r="A9" t="s">
        <v>27</v>
      </c>
      <c r="B9" s="3">
        <v>0</v>
      </c>
      <c r="C9" s="3">
        <v>1</v>
      </c>
      <c r="D9" s="3">
        <v>1</v>
      </c>
      <c r="E9" s="3">
        <v>1</v>
      </c>
      <c r="F9" s="3">
        <v>1</v>
      </c>
      <c r="G9" s="3"/>
      <c r="H9" s="3"/>
      <c r="I9" s="3"/>
      <c r="J9" s="3"/>
      <c r="K9" s="3"/>
      <c r="L9" s="3">
        <f t="shared" si="0"/>
        <v>4</v>
      </c>
      <c r="M9">
        <v>5</v>
      </c>
      <c r="N9" s="4">
        <f t="shared" si="1"/>
        <v>0.8</v>
      </c>
    </row>
    <row r="10" spans="1:14" ht="12.75">
      <c r="A10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4" t="e">
        <f t="shared" si="1"/>
        <v>#DIV/0!</v>
      </c>
    </row>
    <row r="11" spans="1:14" ht="12.75">
      <c r="A11" t="s">
        <v>28</v>
      </c>
      <c r="B11" s="3">
        <v>1</v>
      </c>
      <c r="C11" s="3">
        <v>0</v>
      </c>
      <c r="D11" s="3">
        <v>1</v>
      </c>
      <c r="E11" s="3">
        <v>1</v>
      </c>
      <c r="F11" s="3">
        <v>0</v>
      </c>
      <c r="G11" s="3">
        <v>0</v>
      </c>
      <c r="H11" s="3"/>
      <c r="I11" s="3"/>
      <c r="J11" s="3"/>
      <c r="K11" s="3"/>
      <c r="L11" s="3">
        <f t="shared" si="0"/>
        <v>3</v>
      </c>
      <c r="M11">
        <f t="shared" si="2"/>
        <v>6</v>
      </c>
      <c r="N11" s="4">
        <f t="shared" si="1"/>
        <v>0.5</v>
      </c>
    </row>
    <row r="12" spans="1:14" ht="12.75">
      <c r="A12" t="s">
        <v>11</v>
      </c>
      <c r="B12" s="3">
        <v>0</v>
      </c>
      <c r="C12" s="3">
        <v>1</v>
      </c>
      <c r="D12" s="3">
        <v>0</v>
      </c>
      <c r="E12" s="3">
        <v>1</v>
      </c>
      <c r="F12" s="3">
        <v>1</v>
      </c>
      <c r="G12" s="3">
        <v>0</v>
      </c>
      <c r="H12" s="3"/>
      <c r="I12" s="3"/>
      <c r="J12" s="3"/>
      <c r="K12" s="3"/>
      <c r="L12" s="3">
        <f t="shared" si="0"/>
        <v>3</v>
      </c>
      <c r="M12">
        <f t="shared" si="2"/>
        <v>6</v>
      </c>
      <c r="N12" s="4">
        <f t="shared" si="1"/>
        <v>0.5</v>
      </c>
    </row>
    <row r="13" spans="1:14" ht="12.75">
      <c r="A13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/>
      <c r="I13" s="3"/>
      <c r="J13" s="3"/>
      <c r="K13" s="3"/>
      <c r="L13" s="3">
        <f t="shared" si="0"/>
        <v>0</v>
      </c>
      <c r="M13">
        <f t="shared" si="2"/>
        <v>6</v>
      </c>
      <c r="N13" s="4">
        <f t="shared" si="1"/>
        <v>0</v>
      </c>
    </row>
    <row r="14" spans="1:14" ht="12.75">
      <c r="A14" t="s">
        <v>72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4" t="e">
        <f t="shared" si="1"/>
        <v>#DIV/0!</v>
      </c>
    </row>
    <row r="15" spans="1:14" ht="12.75">
      <c r="A15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4" t="e">
        <f t="shared" si="1"/>
        <v>#DIV/0!</v>
      </c>
    </row>
    <row r="16" spans="1:14" ht="12.7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4" t="e">
        <f t="shared" si="1"/>
        <v>#DIV/0!</v>
      </c>
    </row>
    <row r="17" spans="1:13" ht="12.75">
      <c r="A17" t="s">
        <v>16</v>
      </c>
      <c r="B17" s="3">
        <f aca="true" t="shared" si="3" ref="B17:M17">SUM(B4:B16)</f>
        <v>4</v>
      </c>
      <c r="C17" s="3">
        <f t="shared" si="3"/>
        <v>4</v>
      </c>
      <c r="D17" s="3">
        <f t="shared" si="3"/>
        <v>4</v>
      </c>
      <c r="E17" s="3">
        <f t="shared" si="3"/>
        <v>4</v>
      </c>
      <c r="F17" s="3">
        <f t="shared" si="3"/>
        <v>4</v>
      </c>
      <c r="G17" s="3">
        <f t="shared" si="3"/>
        <v>3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23</v>
      </c>
      <c r="M17" s="3">
        <f t="shared" si="3"/>
        <v>47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4" sqref="N4:N11"/>
    </sheetView>
  </sheetViews>
  <sheetFormatPr defaultColWidth="9.140625" defaultRowHeight="12.75"/>
  <cols>
    <col min="13" max="13" width="15.7109375" style="0" customWidth="1"/>
  </cols>
  <sheetData>
    <row r="1" spans="1:5" ht="12.75">
      <c r="A1" s="1">
        <v>40147</v>
      </c>
      <c r="C1" t="s">
        <v>29</v>
      </c>
      <c r="E1">
        <v>6</v>
      </c>
    </row>
    <row r="3" spans="2:14" ht="12.7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3" t="s">
        <v>30</v>
      </c>
      <c r="M3" s="2" t="s">
        <v>29</v>
      </c>
      <c r="N3" s="2" t="s">
        <v>31</v>
      </c>
    </row>
    <row r="4" spans="1:14" ht="12.75">
      <c r="A4" t="s">
        <v>3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0</v>
      </c>
      <c r="H4" s="3"/>
      <c r="I4" s="3"/>
      <c r="J4" s="3"/>
      <c r="K4" s="3"/>
      <c r="L4" s="3">
        <f aca="true" t="shared" si="0" ref="L4:L11">SUM(B4:K4)</f>
        <v>5</v>
      </c>
      <c r="M4">
        <f>($E$1)</f>
        <v>6</v>
      </c>
      <c r="N4" s="4">
        <f>(L4/M4)</f>
        <v>0.8333333333333334</v>
      </c>
    </row>
    <row r="5" spans="1:14" ht="12.75">
      <c r="A5" t="s">
        <v>4</v>
      </c>
      <c r="B5" s="3"/>
      <c r="C5" s="3"/>
      <c r="D5" s="3">
        <v>1</v>
      </c>
      <c r="E5" s="3">
        <v>0</v>
      </c>
      <c r="F5" s="3">
        <v>0</v>
      </c>
      <c r="G5" s="3">
        <v>0</v>
      </c>
      <c r="H5" s="3"/>
      <c r="I5" s="3"/>
      <c r="J5" s="3"/>
      <c r="K5" s="3"/>
      <c r="L5" s="3">
        <f t="shared" si="0"/>
        <v>1</v>
      </c>
      <c r="M5">
        <v>4</v>
      </c>
      <c r="N5" s="4">
        <f aca="true" t="shared" si="1" ref="N5:N16">(L5/M5)</f>
        <v>0.25</v>
      </c>
    </row>
    <row r="6" spans="1:14" ht="12.75">
      <c r="A6" t="s">
        <v>5</v>
      </c>
      <c r="B6" s="3">
        <v>1</v>
      </c>
      <c r="C6" s="3">
        <v>1</v>
      </c>
      <c r="D6" s="3">
        <v>1</v>
      </c>
      <c r="E6" s="3">
        <v>0</v>
      </c>
      <c r="F6" s="3">
        <v>0</v>
      </c>
      <c r="G6" s="3">
        <v>1</v>
      </c>
      <c r="H6" s="3"/>
      <c r="I6" s="3"/>
      <c r="J6" s="3"/>
      <c r="K6" s="3"/>
      <c r="L6" s="3">
        <f t="shared" si="0"/>
        <v>4</v>
      </c>
      <c r="M6">
        <f>($E$1)</f>
        <v>6</v>
      </c>
      <c r="N6" s="4">
        <f t="shared" si="1"/>
        <v>0.6666666666666666</v>
      </c>
    </row>
    <row r="7" spans="1:14" ht="12.75">
      <c r="A7" t="s">
        <v>6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/>
      <c r="I7" s="3"/>
      <c r="J7" s="3"/>
      <c r="K7" s="3"/>
      <c r="L7" s="3">
        <f t="shared" si="0"/>
        <v>1</v>
      </c>
      <c r="M7">
        <f>($E$1)</f>
        <v>6</v>
      </c>
      <c r="N7" s="4">
        <f t="shared" si="1"/>
        <v>0.16666666666666666</v>
      </c>
    </row>
    <row r="8" spans="1:14" ht="12.75">
      <c r="A8" t="s">
        <v>7</v>
      </c>
      <c r="B8" s="3">
        <v>0</v>
      </c>
      <c r="C8" s="3">
        <v>0</v>
      </c>
      <c r="D8" s="3">
        <v>1</v>
      </c>
      <c r="E8" s="3">
        <v>0</v>
      </c>
      <c r="F8" s="3">
        <v>1</v>
      </c>
      <c r="G8" s="3"/>
      <c r="H8" s="3"/>
      <c r="I8" s="3"/>
      <c r="J8" s="3"/>
      <c r="K8" s="3"/>
      <c r="L8" s="3">
        <f t="shared" si="0"/>
        <v>2</v>
      </c>
      <c r="M8">
        <v>5</v>
      </c>
      <c r="N8" s="4">
        <f t="shared" si="1"/>
        <v>0.4</v>
      </c>
    </row>
    <row r="9" spans="1:14" ht="12.75">
      <c r="A9" t="s">
        <v>27</v>
      </c>
      <c r="B9" s="3">
        <v>0</v>
      </c>
      <c r="C9" s="3">
        <v>1</v>
      </c>
      <c r="D9" s="3">
        <v>0</v>
      </c>
      <c r="E9" s="3">
        <v>1</v>
      </c>
      <c r="F9" s="3">
        <v>1</v>
      </c>
      <c r="G9" s="3">
        <v>1</v>
      </c>
      <c r="H9" s="3"/>
      <c r="I9" s="3"/>
      <c r="J9" s="3"/>
      <c r="K9" s="3"/>
      <c r="L9" s="3">
        <f t="shared" si="0"/>
        <v>4</v>
      </c>
      <c r="M9">
        <f>($E$1)</f>
        <v>6</v>
      </c>
      <c r="N9" s="4">
        <f t="shared" si="1"/>
        <v>0.6666666666666666</v>
      </c>
    </row>
    <row r="10" spans="1:14" ht="12.75">
      <c r="A10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4" t="e">
        <f t="shared" si="1"/>
        <v>#DIV/0!</v>
      </c>
    </row>
    <row r="11" spans="1:14" ht="12.75">
      <c r="A11" t="s">
        <v>28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/>
      <c r="I11" s="3"/>
      <c r="J11" s="3"/>
      <c r="K11" s="3"/>
      <c r="L11" s="3">
        <f t="shared" si="0"/>
        <v>2</v>
      </c>
      <c r="M11">
        <f>($E$1)</f>
        <v>6</v>
      </c>
      <c r="N11" s="4">
        <f t="shared" si="1"/>
        <v>0.3333333333333333</v>
      </c>
    </row>
    <row r="12" spans="1:14" ht="12.75">
      <c r="A12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4" t="e">
        <f t="shared" si="1"/>
        <v>#DIV/0!</v>
      </c>
    </row>
    <row r="13" spans="1:14" ht="12.75">
      <c r="A13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4" t="e">
        <f t="shared" si="1"/>
        <v>#DIV/0!</v>
      </c>
    </row>
    <row r="14" spans="1:14" ht="12.75">
      <c r="A14" t="s">
        <v>72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4" t="e">
        <f t="shared" si="1"/>
        <v>#DIV/0!</v>
      </c>
    </row>
    <row r="15" spans="1:14" ht="12.75">
      <c r="A15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4" t="e">
        <f t="shared" si="1"/>
        <v>#DIV/0!</v>
      </c>
    </row>
    <row r="16" spans="1:14" ht="12.7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4" t="e">
        <f t="shared" si="1"/>
        <v>#DIV/0!</v>
      </c>
    </row>
    <row r="17" spans="1:12" ht="12.75">
      <c r="A17" t="s">
        <v>16</v>
      </c>
      <c r="B17" s="3">
        <f aca="true" t="shared" si="2" ref="B17:L17">SUM(B4:B16)</f>
        <v>3</v>
      </c>
      <c r="C17" s="3">
        <f t="shared" si="2"/>
        <v>3</v>
      </c>
      <c r="D17" s="3">
        <f t="shared" si="2"/>
        <v>4</v>
      </c>
      <c r="E17" s="3">
        <f t="shared" si="2"/>
        <v>3</v>
      </c>
      <c r="F17" s="3">
        <f t="shared" si="2"/>
        <v>3</v>
      </c>
      <c r="G17" s="3">
        <f t="shared" si="2"/>
        <v>3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4" sqref="N4:N13"/>
    </sheetView>
  </sheetViews>
  <sheetFormatPr defaultColWidth="9.140625" defaultRowHeight="12.75"/>
  <cols>
    <col min="13" max="13" width="15.7109375" style="0" customWidth="1"/>
  </cols>
  <sheetData>
    <row r="1" spans="1:5" ht="12.75">
      <c r="A1" s="1">
        <v>40154</v>
      </c>
      <c r="C1" t="s">
        <v>29</v>
      </c>
      <c r="E1">
        <v>5</v>
      </c>
    </row>
    <row r="3" spans="2:14" ht="12.7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3" t="s">
        <v>30</v>
      </c>
      <c r="M3" s="2" t="s">
        <v>29</v>
      </c>
      <c r="N3" s="2" t="s">
        <v>31</v>
      </c>
    </row>
    <row r="4" spans="1:14" ht="12.75">
      <c r="A4" t="s">
        <v>3</v>
      </c>
      <c r="B4" s="3">
        <v>1</v>
      </c>
      <c r="C4" s="3">
        <v>0</v>
      </c>
      <c r="D4" s="3">
        <v>0</v>
      </c>
      <c r="E4" s="3">
        <v>1</v>
      </c>
      <c r="F4" s="3">
        <v>0</v>
      </c>
      <c r="G4" s="3"/>
      <c r="H4" s="3"/>
      <c r="I4" s="3"/>
      <c r="J4" s="3"/>
      <c r="K4" s="3"/>
      <c r="L4" s="3">
        <f aca="true" t="shared" si="0" ref="L4:L13">SUM(B4:K4)</f>
        <v>2</v>
      </c>
      <c r="M4">
        <f>($E$1)</f>
        <v>5</v>
      </c>
      <c r="N4" s="4">
        <f>(L4/M4)</f>
        <v>0.4</v>
      </c>
    </row>
    <row r="5" spans="1:14" ht="12.75">
      <c r="A5" t="s">
        <v>4</v>
      </c>
      <c r="B5" s="3">
        <v>0</v>
      </c>
      <c r="C5" s="3">
        <v>1</v>
      </c>
      <c r="D5" s="3">
        <v>1</v>
      </c>
      <c r="E5" s="3">
        <v>0</v>
      </c>
      <c r="F5" s="3">
        <v>1</v>
      </c>
      <c r="G5" s="3"/>
      <c r="H5" s="3"/>
      <c r="I5" s="3"/>
      <c r="J5" s="3"/>
      <c r="K5" s="3"/>
      <c r="L5" s="3">
        <f t="shared" si="0"/>
        <v>3</v>
      </c>
      <c r="M5">
        <f>($E$1)</f>
        <v>5</v>
      </c>
      <c r="N5" s="4">
        <f aca="true" t="shared" si="1" ref="N5:N16">(L5/M5)</f>
        <v>0.6</v>
      </c>
    </row>
    <row r="6" spans="1:14" ht="12.75">
      <c r="A6" t="s">
        <v>5</v>
      </c>
      <c r="B6" s="3">
        <v>1</v>
      </c>
      <c r="C6" s="3">
        <v>0</v>
      </c>
      <c r="D6" s="3">
        <v>1</v>
      </c>
      <c r="E6" s="3">
        <v>0</v>
      </c>
      <c r="F6" s="3">
        <v>1</v>
      </c>
      <c r="G6" s="3"/>
      <c r="H6" s="3"/>
      <c r="I6" s="3"/>
      <c r="J6" s="3"/>
      <c r="K6" s="3"/>
      <c r="L6" s="3">
        <f t="shared" si="0"/>
        <v>3</v>
      </c>
      <c r="M6">
        <f aca="true" t="shared" si="2" ref="M6:M13">($E$1)</f>
        <v>5</v>
      </c>
      <c r="N6" s="4">
        <f t="shared" si="1"/>
        <v>0.6</v>
      </c>
    </row>
    <row r="7" spans="1:14" ht="12.75">
      <c r="A7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/>
      <c r="H7" s="3"/>
      <c r="I7" s="3"/>
      <c r="J7" s="3"/>
      <c r="K7" s="3"/>
      <c r="L7" s="3">
        <f t="shared" si="0"/>
        <v>0</v>
      </c>
      <c r="M7">
        <f t="shared" si="2"/>
        <v>5</v>
      </c>
      <c r="N7" s="4">
        <f t="shared" si="1"/>
        <v>0</v>
      </c>
    </row>
    <row r="8" spans="1:14" ht="12.75">
      <c r="A8" t="s">
        <v>7</v>
      </c>
      <c r="B8" s="3">
        <v>1</v>
      </c>
      <c r="C8" s="3">
        <v>1</v>
      </c>
      <c r="D8" s="3">
        <v>0</v>
      </c>
      <c r="E8" s="3">
        <v>0</v>
      </c>
      <c r="F8" s="3">
        <v>0</v>
      </c>
      <c r="G8" s="3"/>
      <c r="H8" s="3"/>
      <c r="I8" s="3"/>
      <c r="J8" s="3"/>
      <c r="K8" s="3"/>
      <c r="L8" s="3">
        <f t="shared" si="0"/>
        <v>2</v>
      </c>
      <c r="M8">
        <f t="shared" si="2"/>
        <v>5</v>
      </c>
      <c r="N8" s="4">
        <f t="shared" si="1"/>
        <v>0.4</v>
      </c>
    </row>
    <row r="9" spans="1:14" ht="12.75">
      <c r="A9" t="s">
        <v>27</v>
      </c>
      <c r="B9" s="3">
        <v>0</v>
      </c>
      <c r="C9" s="3">
        <v>1</v>
      </c>
      <c r="D9" s="3">
        <v>1</v>
      </c>
      <c r="E9" s="3">
        <v>1</v>
      </c>
      <c r="F9" s="3">
        <v>1</v>
      </c>
      <c r="G9" s="3"/>
      <c r="H9" s="3"/>
      <c r="I9" s="3"/>
      <c r="J9" s="3"/>
      <c r="K9" s="3"/>
      <c r="L9" s="3">
        <f t="shared" si="0"/>
        <v>4</v>
      </c>
      <c r="M9">
        <f t="shared" si="2"/>
        <v>5</v>
      </c>
      <c r="N9" s="4">
        <f t="shared" si="1"/>
        <v>0.8</v>
      </c>
    </row>
    <row r="10" spans="1:14" ht="12.75">
      <c r="A10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4" t="e">
        <f t="shared" si="1"/>
        <v>#DIV/0!</v>
      </c>
    </row>
    <row r="11" spans="1:14" ht="12.75">
      <c r="A11" t="s">
        <v>28</v>
      </c>
      <c r="B11" s="3">
        <v>1</v>
      </c>
      <c r="C11" s="3">
        <v>0</v>
      </c>
      <c r="D11" s="3">
        <v>0</v>
      </c>
      <c r="E11" s="3">
        <v>1</v>
      </c>
      <c r="F11" s="3">
        <v>1</v>
      </c>
      <c r="G11" s="3"/>
      <c r="H11" s="3"/>
      <c r="I11" s="3"/>
      <c r="J11" s="3"/>
      <c r="K11" s="3"/>
      <c r="L11" s="3">
        <f t="shared" si="0"/>
        <v>3</v>
      </c>
      <c r="M11">
        <f t="shared" si="2"/>
        <v>5</v>
      </c>
      <c r="N11" s="4">
        <f t="shared" si="1"/>
        <v>0.6</v>
      </c>
    </row>
    <row r="12" spans="1:14" ht="12.75">
      <c r="A12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4" t="e">
        <f t="shared" si="1"/>
        <v>#DIV/0!</v>
      </c>
    </row>
    <row r="13" spans="1:14" ht="12.75">
      <c r="A13" t="s">
        <v>12</v>
      </c>
      <c r="B13" s="3">
        <v>0</v>
      </c>
      <c r="C13" s="3">
        <v>1</v>
      </c>
      <c r="D13" s="3">
        <v>1</v>
      </c>
      <c r="E13" s="3">
        <v>1</v>
      </c>
      <c r="F13" s="3">
        <v>0</v>
      </c>
      <c r="G13" s="3"/>
      <c r="H13" s="3"/>
      <c r="I13" s="3"/>
      <c r="J13" s="3"/>
      <c r="K13" s="3"/>
      <c r="L13" s="3">
        <f t="shared" si="0"/>
        <v>3</v>
      </c>
      <c r="M13">
        <f t="shared" si="2"/>
        <v>5</v>
      </c>
      <c r="N13" s="4">
        <f t="shared" si="1"/>
        <v>0.6</v>
      </c>
    </row>
    <row r="14" spans="1:14" ht="12.75">
      <c r="A14" t="s">
        <v>72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4" t="e">
        <f t="shared" si="1"/>
        <v>#DIV/0!</v>
      </c>
    </row>
    <row r="15" spans="1:14" ht="12.75">
      <c r="A15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4" t="e">
        <f t="shared" si="1"/>
        <v>#DIV/0!</v>
      </c>
    </row>
    <row r="16" spans="1:14" ht="12.7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4" t="e">
        <f t="shared" si="1"/>
        <v>#DIV/0!</v>
      </c>
    </row>
    <row r="17" spans="1:12" ht="12.75">
      <c r="A17" t="s">
        <v>16</v>
      </c>
      <c r="B17" s="3">
        <f aca="true" t="shared" si="3" ref="B17:L17">SUM(B4:B16)</f>
        <v>4</v>
      </c>
      <c r="C17" s="3">
        <f t="shared" si="3"/>
        <v>4</v>
      </c>
      <c r="D17" s="3">
        <f t="shared" si="3"/>
        <v>4</v>
      </c>
      <c r="E17" s="3">
        <f t="shared" si="3"/>
        <v>4</v>
      </c>
      <c r="F17" s="3">
        <f t="shared" si="3"/>
        <v>4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4" sqref="N4:N13"/>
    </sheetView>
  </sheetViews>
  <sheetFormatPr defaultColWidth="9.140625" defaultRowHeight="12.75"/>
  <cols>
    <col min="13" max="13" width="15.7109375" style="0" customWidth="1"/>
  </cols>
  <sheetData>
    <row r="1" spans="1:5" ht="12.75">
      <c r="A1" s="1">
        <v>40161</v>
      </c>
      <c r="C1" t="s">
        <v>29</v>
      </c>
      <c r="E1">
        <v>4</v>
      </c>
    </row>
    <row r="3" spans="2:14" ht="12.7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3" t="s">
        <v>30</v>
      </c>
      <c r="M3" s="2" t="s">
        <v>29</v>
      </c>
      <c r="N3" s="2" t="s">
        <v>31</v>
      </c>
    </row>
    <row r="4" spans="1:14" ht="12.75">
      <c r="A4" t="s">
        <v>3</v>
      </c>
      <c r="B4" s="3">
        <v>1</v>
      </c>
      <c r="C4" s="3">
        <v>0</v>
      </c>
      <c r="D4" s="3">
        <v>1</v>
      </c>
      <c r="E4" s="3">
        <v>1</v>
      </c>
      <c r="F4" s="3"/>
      <c r="G4" s="3"/>
      <c r="H4" s="3"/>
      <c r="I4" s="3"/>
      <c r="J4" s="3"/>
      <c r="K4" s="3"/>
      <c r="L4" s="3">
        <f aca="true" t="shared" si="0" ref="L4:L16">SUM(B4:K4)</f>
        <v>3</v>
      </c>
      <c r="M4">
        <f>($E$1)</f>
        <v>4</v>
      </c>
      <c r="N4" s="4">
        <f>(L4/M4)</f>
        <v>0.75</v>
      </c>
    </row>
    <row r="5" spans="1:14" ht="12.75">
      <c r="A5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4" t="e">
        <f aca="true" t="shared" si="1" ref="N5:N16">(L5/M5)</f>
        <v>#DIV/0!</v>
      </c>
    </row>
    <row r="6" spans="1:14" ht="12.75">
      <c r="A6" t="s">
        <v>5</v>
      </c>
      <c r="B6" s="3">
        <v>0</v>
      </c>
      <c r="C6" s="3">
        <v>1</v>
      </c>
      <c r="D6" s="3">
        <v>1</v>
      </c>
      <c r="E6" s="3">
        <v>1</v>
      </c>
      <c r="F6" s="3"/>
      <c r="G6" s="3"/>
      <c r="H6" s="3"/>
      <c r="I6" s="3"/>
      <c r="J6" s="3"/>
      <c r="K6" s="3"/>
      <c r="L6" s="3">
        <f t="shared" si="0"/>
        <v>3</v>
      </c>
      <c r="M6">
        <f aca="true" t="shared" si="2" ref="M6:M13">($E$1)</f>
        <v>4</v>
      </c>
      <c r="N6" s="4">
        <f t="shared" si="1"/>
        <v>0.75</v>
      </c>
    </row>
    <row r="7" spans="1:14" ht="12.75">
      <c r="A7" t="s">
        <v>6</v>
      </c>
      <c r="B7" s="3">
        <v>1</v>
      </c>
      <c r="C7" s="3">
        <v>1</v>
      </c>
      <c r="D7" s="3">
        <v>0</v>
      </c>
      <c r="E7" s="3">
        <v>0</v>
      </c>
      <c r="F7" s="3"/>
      <c r="G7" s="3"/>
      <c r="H7" s="3"/>
      <c r="I7" s="3"/>
      <c r="J7" s="3"/>
      <c r="K7" s="3"/>
      <c r="L7" s="3">
        <f t="shared" si="0"/>
        <v>2</v>
      </c>
      <c r="M7">
        <f t="shared" si="2"/>
        <v>4</v>
      </c>
      <c r="N7" s="4">
        <f t="shared" si="1"/>
        <v>0.5</v>
      </c>
    </row>
    <row r="8" spans="1:14" ht="12.75">
      <c r="A8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4" t="e">
        <f t="shared" si="1"/>
        <v>#DIV/0!</v>
      </c>
    </row>
    <row r="9" spans="1:14" ht="12.75">
      <c r="A9" t="s">
        <v>27</v>
      </c>
      <c r="B9" s="3">
        <v>1</v>
      </c>
      <c r="C9" s="3">
        <v>0</v>
      </c>
      <c r="D9" s="3">
        <v>0</v>
      </c>
      <c r="E9" s="3">
        <v>0</v>
      </c>
      <c r="F9" s="3"/>
      <c r="G9" s="3"/>
      <c r="H9" s="3"/>
      <c r="I9" s="3"/>
      <c r="J9" s="3"/>
      <c r="K9" s="3"/>
      <c r="L9" s="3">
        <f t="shared" si="0"/>
        <v>1</v>
      </c>
      <c r="M9">
        <f t="shared" si="2"/>
        <v>4</v>
      </c>
      <c r="N9" s="4">
        <f t="shared" si="1"/>
        <v>0.25</v>
      </c>
    </row>
    <row r="10" spans="1:14" ht="12.75">
      <c r="A10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4" t="e">
        <f t="shared" si="1"/>
        <v>#DIV/0!</v>
      </c>
    </row>
    <row r="11" spans="1:14" ht="12.75">
      <c r="A11" t="s">
        <v>28</v>
      </c>
      <c r="B11" s="3">
        <v>1</v>
      </c>
      <c r="C11" s="3">
        <v>0</v>
      </c>
      <c r="D11" s="3">
        <v>1</v>
      </c>
      <c r="E11" s="3">
        <v>1</v>
      </c>
      <c r="F11" s="3"/>
      <c r="G11" s="3"/>
      <c r="H11" s="3"/>
      <c r="I11" s="3"/>
      <c r="J11" s="3"/>
      <c r="K11" s="3"/>
      <c r="L11" s="3">
        <f t="shared" si="0"/>
        <v>3</v>
      </c>
      <c r="M11">
        <f t="shared" si="2"/>
        <v>4</v>
      </c>
      <c r="N11" s="4">
        <f t="shared" si="1"/>
        <v>0.75</v>
      </c>
    </row>
    <row r="12" spans="1:14" ht="12.75">
      <c r="A12" t="s">
        <v>11</v>
      </c>
      <c r="B12" s="3">
        <v>0</v>
      </c>
      <c r="C12" s="3">
        <v>1</v>
      </c>
      <c r="D12" s="3">
        <v>0</v>
      </c>
      <c r="E12" s="3">
        <v>0</v>
      </c>
      <c r="F12" s="3"/>
      <c r="G12" s="3"/>
      <c r="H12" s="3"/>
      <c r="I12" s="3"/>
      <c r="J12" s="3"/>
      <c r="K12" s="3"/>
      <c r="L12" s="3">
        <f t="shared" si="0"/>
        <v>1</v>
      </c>
      <c r="M12">
        <f t="shared" si="2"/>
        <v>4</v>
      </c>
      <c r="N12" s="4">
        <f t="shared" si="1"/>
        <v>0.25</v>
      </c>
    </row>
    <row r="13" spans="1:14" ht="12.75">
      <c r="A13" t="s">
        <v>12</v>
      </c>
      <c r="B13" s="3">
        <v>0</v>
      </c>
      <c r="C13" s="3">
        <v>1</v>
      </c>
      <c r="D13" s="3">
        <v>1</v>
      </c>
      <c r="E13" s="3">
        <v>0</v>
      </c>
      <c r="F13" s="3"/>
      <c r="G13" s="3"/>
      <c r="H13" s="3"/>
      <c r="I13" s="3"/>
      <c r="J13" s="3"/>
      <c r="K13" s="3"/>
      <c r="L13" s="3">
        <f t="shared" si="0"/>
        <v>2</v>
      </c>
      <c r="M13">
        <f t="shared" si="2"/>
        <v>4</v>
      </c>
      <c r="N13" s="4">
        <f t="shared" si="1"/>
        <v>0.5</v>
      </c>
    </row>
    <row r="14" spans="1:14" ht="12.75">
      <c r="A14" t="s">
        <v>72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f t="shared" si="0"/>
        <v>0</v>
      </c>
      <c r="N14" s="4" t="e">
        <f t="shared" si="1"/>
        <v>#DIV/0!</v>
      </c>
    </row>
    <row r="15" spans="1:14" ht="12.75">
      <c r="A15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f t="shared" si="0"/>
        <v>0</v>
      </c>
      <c r="N15" s="4" t="e">
        <f t="shared" si="1"/>
        <v>#DIV/0!</v>
      </c>
    </row>
    <row r="16" spans="1:14" ht="12.7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f t="shared" si="0"/>
        <v>0</v>
      </c>
      <c r="N16" s="4" t="e">
        <f t="shared" si="1"/>
        <v>#DIV/0!</v>
      </c>
    </row>
    <row r="17" spans="1:12" ht="12.75">
      <c r="A17" t="s">
        <v>16</v>
      </c>
      <c r="B17" s="3">
        <f aca="true" t="shared" si="3" ref="B17:L17">SUM(B4:B16)</f>
        <v>4</v>
      </c>
      <c r="C17" s="3">
        <f t="shared" si="3"/>
        <v>4</v>
      </c>
      <c r="D17" s="3">
        <f t="shared" si="3"/>
        <v>4</v>
      </c>
      <c r="E17" s="3">
        <f t="shared" si="3"/>
        <v>3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9.140625" style="0" hidden="1" customWidth="1"/>
    <col min="3" max="4" width="0" style="0" hidden="1" customWidth="1"/>
    <col min="8" max="8" width="8.140625" style="0" customWidth="1"/>
    <col min="10" max="10" width="7.421875" style="0" customWidth="1"/>
  </cols>
  <sheetData>
    <row r="2" ht="12.75">
      <c r="A2" t="s">
        <v>76</v>
      </c>
    </row>
    <row r="3" spans="2:12" ht="25.5">
      <c r="B3" s="13">
        <v>40182</v>
      </c>
      <c r="C3" s="13">
        <v>40189</v>
      </c>
      <c r="D3" s="13">
        <v>40196</v>
      </c>
      <c r="E3" s="13">
        <v>40203</v>
      </c>
      <c r="F3" s="13">
        <v>40210</v>
      </c>
      <c r="G3" s="14"/>
      <c r="H3" s="15" t="s">
        <v>78</v>
      </c>
      <c r="I3" s="16"/>
      <c r="J3" s="15" t="s">
        <v>77</v>
      </c>
      <c r="K3" s="16"/>
      <c r="L3" s="15" t="s">
        <v>79</v>
      </c>
    </row>
    <row r="4" spans="1:12" ht="12.75">
      <c r="A4" t="s">
        <v>27</v>
      </c>
      <c r="B4" s="3">
        <v>6</v>
      </c>
      <c r="C4" s="3">
        <v>5</v>
      </c>
      <c r="D4" s="3">
        <v>4</v>
      </c>
      <c r="E4" s="3">
        <v>6</v>
      </c>
      <c r="F4" s="3">
        <v>4</v>
      </c>
      <c r="G4" s="3"/>
      <c r="H4" s="3">
        <f aca="true" t="shared" si="0" ref="H4:H12">SUM(B4:F4)</f>
        <v>25</v>
      </c>
      <c r="I4" s="3"/>
      <c r="J4" s="3">
        <f>'2009'!B9+'2010'!H4</f>
        <v>87</v>
      </c>
      <c r="K4" s="3"/>
      <c r="L4" s="3">
        <f>'Aktuell maratontabell'!I8+'2010'!H4</f>
        <v>181</v>
      </c>
    </row>
    <row r="5" spans="1:12" ht="12.75">
      <c r="A5" t="s">
        <v>14</v>
      </c>
      <c r="B5" s="3">
        <v>4</v>
      </c>
      <c r="C5" s="3">
        <v>4</v>
      </c>
      <c r="D5" s="3">
        <v>3</v>
      </c>
      <c r="E5" s="3">
        <v>2</v>
      </c>
      <c r="F5" s="3">
        <v>4</v>
      </c>
      <c r="G5" s="3"/>
      <c r="H5" s="3">
        <f t="shared" si="0"/>
        <v>17</v>
      </c>
      <c r="I5" s="3"/>
      <c r="J5" s="3">
        <f>'2009'!B15+'2010'!H5</f>
        <v>24</v>
      </c>
      <c r="K5" s="3"/>
      <c r="L5" s="3">
        <f>'Aktuell maratontabell'!I19+'2010'!H5</f>
        <v>37</v>
      </c>
    </row>
    <row r="6" spans="1:12" ht="12.75">
      <c r="A6" t="s">
        <v>12</v>
      </c>
      <c r="B6" s="3">
        <v>5</v>
      </c>
      <c r="C6" s="3">
        <v>2</v>
      </c>
      <c r="D6" s="3">
        <v>1</v>
      </c>
      <c r="E6" s="3">
        <v>4</v>
      </c>
      <c r="F6" s="3">
        <v>4</v>
      </c>
      <c r="G6" s="3"/>
      <c r="H6" s="3">
        <f t="shared" si="0"/>
        <v>16</v>
      </c>
      <c r="I6" s="3"/>
      <c r="J6" s="3">
        <f>'2009'!B13+'2010'!H9</f>
        <v>47</v>
      </c>
      <c r="K6" s="3"/>
      <c r="L6" s="3">
        <f>'Aktuell maratontabell'!I6+'2010'!H9</f>
        <v>177</v>
      </c>
    </row>
    <row r="7" spans="1:12" ht="12.75">
      <c r="A7" t="s">
        <v>5</v>
      </c>
      <c r="B7" s="3">
        <v>1</v>
      </c>
      <c r="C7" s="3">
        <v>5</v>
      </c>
      <c r="D7" s="3">
        <v>5</v>
      </c>
      <c r="E7" s="3">
        <v>3</v>
      </c>
      <c r="F7" s="3">
        <v>2</v>
      </c>
      <c r="G7" s="3"/>
      <c r="H7" s="3">
        <f t="shared" si="0"/>
        <v>16</v>
      </c>
      <c r="I7" s="3"/>
      <c r="J7" s="3">
        <f>'2009'!B6+'2010'!H10</f>
        <v>64</v>
      </c>
      <c r="K7" s="3"/>
      <c r="L7" s="3">
        <f>'Aktuell maratontabell'!I4+'2010'!H10</f>
        <v>235</v>
      </c>
    </row>
    <row r="8" spans="1:12" ht="12.75">
      <c r="A8" t="s">
        <v>75</v>
      </c>
      <c r="B8" s="3">
        <v>4</v>
      </c>
      <c r="C8" s="3">
        <v>4</v>
      </c>
      <c r="D8" s="3">
        <v>3</v>
      </c>
      <c r="E8" s="3">
        <v>5</v>
      </c>
      <c r="F8" s="3">
        <v>0</v>
      </c>
      <c r="G8" s="3"/>
      <c r="H8" s="3">
        <f t="shared" si="0"/>
        <v>16</v>
      </c>
      <c r="I8" s="3"/>
      <c r="J8" s="3">
        <f>H8</f>
        <v>16</v>
      </c>
      <c r="K8" s="3"/>
      <c r="L8" s="3">
        <f>J8</f>
        <v>16</v>
      </c>
    </row>
    <row r="9" spans="1:12" ht="12.75">
      <c r="A9" t="s">
        <v>4</v>
      </c>
      <c r="B9" s="3">
        <v>3</v>
      </c>
      <c r="C9" s="3">
        <v>4</v>
      </c>
      <c r="D9" s="3">
        <v>3</v>
      </c>
      <c r="E9" s="3">
        <v>5</v>
      </c>
      <c r="F9" s="3">
        <v>0</v>
      </c>
      <c r="G9" s="3"/>
      <c r="H9" s="3">
        <f t="shared" si="0"/>
        <v>15</v>
      </c>
      <c r="I9" s="3"/>
      <c r="J9" s="3">
        <f>'2009'!B5+'2010'!H8</f>
        <v>63</v>
      </c>
      <c r="K9" s="3"/>
      <c r="L9" s="3">
        <f>'Aktuell maratontabell'!I3+'2010'!H8</f>
        <v>257</v>
      </c>
    </row>
    <row r="10" spans="1:12" ht="12.75">
      <c r="A10" t="s">
        <v>6</v>
      </c>
      <c r="B10" s="3">
        <v>2</v>
      </c>
      <c r="C10" s="3">
        <v>4</v>
      </c>
      <c r="D10" s="3">
        <v>4</v>
      </c>
      <c r="E10" s="3">
        <v>2</v>
      </c>
      <c r="F10" s="3">
        <v>2</v>
      </c>
      <c r="G10" s="3"/>
      <c r="H10" s="3">
        <f t="shared" si="0"/>
        <v>14</v>
      </c>
      <c r="I10" s="3"/>
      <c r="J10" s="3">
        <f>'2009'!B7+'2010'!H11</f>
        <v>36</v>
      </c>
      <c r="K10" s="3"/>
      <c r="L10" s="3">
        <f>'Aktuell maratontabell'!I10+'2010'!H11</f>
        <v>121</v>
      </c>
    </row>
    <row r="11" spans="1:12" ht="12.75">
      <c r="A11" t="s">
        <v>72</v>
      </c>
      <c r="B11" s="3">
        <v>0</v>
      </c>
      <c r="C11" s="3">
        <v>4</v>
      </c>
      <c r="D11" s="3">
        <v>5</v>
      </c>
      <c r="E11" s="3">
        <v>1</v>
      </c>
      <c r="F11" s="3">
        <v>3</v>
      </c>
      <c r="G11" s="3"/>
      <c r="H11" s="3">
        <f t="shared" si="0"/>
        <v>13</v>
      </c>
      <c r="I11" s="3"/>
      <c r="J11" s="3">
        <f>'2009'!B14+'2010'!H12</f>
        <v>16</v>
      </c>
      <c r="K11" s="3"/>
      <c r="L11" s="3">
        <f>J11</f>
        <v>16</v>
      </c>
    </row>
    <row r="12" spans="1:12" ht="12.75">
      <c r="A12" t="s">
        <v>28</v>
      </c>
      <c r="B12" s="3">
        <v>7</v>
      </c>
      <c r="C12" s="3">
        <v>0</v>
      </c>
      <c r="D12" s="3">
        <v>0</v>
      </c>
      <c r="E12" s="3">
        <v>0</v>
      </c>
      <c r="F12" s="3">
        <v>2</v>
      </c>
      <c r="G12" s="3"/>
      <c r="H12" s="3">
        <f t="shared" si="0"/>
        <v>9</v>
      </c>
      <c r="I12" s="3"/>
      <c r="J12" s="3">
        <f>'2009'!B11+'2010'!H7</f>
        <v>54</v>
      </c>
      <c r="K12" s="3"/>
      <c r="L12" s="3">
        <f>'Aktuell maratontabell'!I5+'2010'!H7</f>
        <v>198</v>
      </c>
    </row>
    <row r="14" spans="1:8" ht="12.75" hidden="1">
      <c r="A14" t="s">
        <v>3</v>
      </c>
      <c r="C14">
        <v>0</v>
      </c>
      <c r="H14">
        <f>SUM(B14:D14)</f>
        <v>0</v>
      </c>
    </row>
    <row r="15" spans="1:8" ht="12.75" hidden="1">
      <c r="A15" t="s">
        <v>7</v>
      </c>
      <c r="C15">
        <v>0</v>
      </c>
      <c r="H15">
        <f>SUM(B15:D15)</f>
        <v>0</v>
      </c>
    </row>
    <row r="16" spans="1:8" ht="12.75" hidden="1">
      <c r="A16" t="s">
        <v>9</v>
      </c>
      <c r="C16">
        <v>0</v>
      </c>
      <c r="H16">
        <f>SUM(B16:D16)</f>
        <v>0</v>
      </c>
    </row>
    <row r="17" spans="1:8" ht="12.75" hidden="1">
      <c r="A17" t="s">
        <v>11</v>
      </c>
      <c r="C17">
        <v>0</v>
      </c>
      <c r="H17">
        <f>SUM(B17:D17)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4" sqref="N4:N13"/>
    </sheetView>
  </sheetViews>
  <sheetFormatPr defaultColWidth="9.140625" defaultRowHeight="12.75"/>
  <cols>
    <col min="13" max="13" width="15.7109375" style="0" customWidth="1"/>
  </cols>
  <sheetData>
    <row r="1" spans="1:5" ht="12.75">
      <c r="A1" s="1">
        <v>40168</v>
      </c>
      <c r="C1" t="s">
        <v>29</v>
      </c>
      <c r="E1">
        <v>5</v>
      </c>
    </row>
    <row r="3" spans="2:14" ht="12.7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3" t="s">
        <v>30</v>
      </c>
      <c r="M3" s="2" t="s">
        <v>29</v>
      </c>
      <c r="N3" s="2" t="s">
        <v>31</v>
      </c>
    </row>
    <row r="4" spans="1:14" ht="12.75">
      <c r="A4" t="s">
        <v>3</v>
      </c>
      <c r="B4" s="3">
        <v>1</v>
      </c>
      <c r="C4" s="3">
        <v>1</v>
      </c>
      <c r="D4" s="3">
        <v>0</v>
      </c>
      <c r="E4" s="3">
        <v>1</v>
      </c>
      <c r="F4" s="3">
        <v>0</v>
      </c>
      <c r="G4" s="3"/>
      <c r="H4" s="3"/>
      <c r="I4" s="3"/>
      <c r="J4" s="3"/>
      <c r="K4" s="3"/>
      <c r="L4" s="3">
        <f aca="true" t="shared" si="0" ref="L4:L14">SUM(B4:K4)</f>
        <v>3</v>
      </c>
      <c r="M4">
        <f>($E$1)</f>
        <v>5</v>
      </c>
      <c r="N4" s="4">
        <f>(L4/M4)</f>
        <v>0.6</v>
      </c>
    </row>
    <row r="5" spans="1:14" ht="12.75">
      <c r="A5" t="s">
        <v>4</v>
      </c>
      <c r="B5" s="3">
        <v>0</v>
      </c>
      <c r="C5" s="3">
        <v>0</v>
      </c>
      <c r="D5" s="3">
        <v>1</v>
      </c>
      <c r="E5" s="3">
        <v>1</v>
      </c>
      <c r="F5" s="3">
        <v>1</v>
      </c>
      <c r="G5" s="3"/>
      <c r="H5" s="3"/>
      <c r="I5" s="3"/>
      <c r="J5" s="3"/>
      <c r="K5" s="3"/>
      <c r="L5" s="3">
        <f t="shared" si="0"/>
        <v>3</v>
      </c>
      <c r="M5">
        <f>($E$1)</f>
        <v>5</v>
      </c>
      <c r="N5" s="4">
        <f aca="true" t="shared" si="1" ref="N5:N16">(L5/M5)</f>
        <v>0.6</v>
      </c>
    </row>
    <row r="6" spans="1:14" ht="12.75">
      <c r="A6" t="s">
        <v>5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/>
      <c r="H6" s="3"/>
      <c r="I6" s="3"/>
      <c r="J6" s="3"/>
      <c r="K6" s="3"/>
      <c r="L6" s="3">
        <f t="shared" si="0"/>
        <v>1</v>
      </c>
      <c r="M6">
        <f>($E$1)</f>
        <v>5</v>
      </c>
      <c r="N6" s="4">
        <f t="shared" si="1"/>
        <v>0.2</v>
      </c>
    </row>
    <row r="7" spans="1:14" ht="12.75">
      <c r="A7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4" t="e">
        <f t="shared" si="1"/>
        <v>#DIV/0!</v>
      </c>
    </row>
    <row r="8" spans="1:14" ht="12.75">
      <c r="A8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4" t="e">
        <f t="shared" si="1"/>
        <v>#DIV/0!</v>
      </c>
    </row>
    <row r="9" spans="1:14" ht="12.75">
      <c r="A9" t="s">
        <v>27</v>
      </c>
      <c r="B9" s="3">
        <v>1</v>
      </c>
      <c r="C9" s="3">
        <v>0</v>
      </c>
      <c r="D9" s="3">
        <v>1</v>
      </c>
      <c r="E9" s="3">
        <v>1</v>
      </c>
      <c r="F9" s="3">
        <v>0</v>
      </c>
      <c r="G9" s="3"/>
      <c r="H9" s="3"/>
      <c r="I9" s="3"/>
      <c r="J9" s="3"/>
      <c r="K9" s="3"/>
      <c r="L9" s="3">
        <f t="shared" si="0"/>
        <v>3</v>
      </c>
      <c r="M9">
        <f>($E$1)</f>
        <v>5</v>
      </c>
      <c r="N9" s="4">
        <f t="shared" si="1"/>
        <v>0.6</v>
      </c>
    </row>
    <row r="10" spans="1:14" ht="12.75">
      <c r="A10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4" t="e">
        <f t="shared" si="1"/>
        <v>#DIV/0!</v>
      </c>
    </row>
    <row r="11" spans="1:14" ht="12.75">
      <c r="A11" t="s">
        <v>28</v>
      </c>
      <c r="B11" s="3">
        <v>0</v>
      </c>
      <c r="C11" s="3">
        <v>1</v>
      </c>
      <c r="D11" s="3">
        <v>1</v>
      </c>
      <c r="E11" s="3">
        <v>0</v>
      </c>
      <c r="F11" s="3">
        <v>0</v>
      </c>
      <c r="G11" s="3"/>
      <c r="H11" s="3"/>
      <c r="I11" s="3"/>
      <c r="J11" s="3"/>
      <c r="K11" s="3"/>
      <c r="L11" s="3">
        <f t="shared" si="0"/>
        <v>2</v>
      </c>
      <c r="M11">
        <f>($E$1)</f>
        <v>5</v>
      </c>
      <c r="N11" s="4">
        <f t="shared" si="1"/>
        <v>0.4</v>
      </c>
    </row>
    <row r="12" spans="1:14" ht="12.75">
      <c r="A12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4" t="e">
        <f t="shared" si="1"/>
        <v>#DIV/0!</v>
      </c>
    </row>
    <row r="13" spans="1:14" ht="12.75">
      <c r="A13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4" t="e">
        <f t="shared" si="1"/>
        <v>#DIV/0!</v>
      </c>
    </row>
    <row r="14" spans="1:14" ht="12.75">
      <c r="A14" t="s">
        <v>72</v>
      </c>
      <c r="B14" s="3">
        <v>1</v>
      </c>
      <c r="C14" s="3">
        <v>1</v>
      </c>
      <c r="D14" s="3">
        <v>0</v>
      </c>
      <c r="E14" s="3">
        <v>0</v>
      </c>
      <c r="F14" s="3">
        <v>1</v>
      </c>
      <c r="G14" s="3"/>
      <c r="H14" s="3"/>
      <c r="I14" s="3"/>
      <c r="J14" s="3"/>
      <c r="K14" s="3"/>
      <c r="L14" s="3">
        <f t="shared" si="0"/>
        <v>3</v>
      </c>
      <c r="M14">
        <f>($E$1)</f>
        <v>5</v>
      </c>
      <c r="N14" s="4">
        <f t="shared" si="1"/>
        <v>0.6</v>
      </c>
    </row>
    <row r="15" spans="1:14" ht="12.75">
      <c r="A15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4" t="e">
        <f t="shared" si="1"/>
        <v>#DIV/0!</v>
      </c>
    </row>
    <row r="16" spans="1:14" ht="12.7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4" t="e">
        <f t="shared" si="1"/>
        <v>#DIV/0!</v>
      </c>
    </row>
    <row r="17" spans="1:12" ht="12.75">
      <c r="A17" t="s">
        <v>16</v>
      </c>
      <c r="B17" s="3">
        <f aca="true" t="shared" si="2" ref="B17:L17">SUM(B4:B16)</f>
        <v>3</v>
      </c>
      <c r="C17" s="3">
        <f t="shared" si="2"/>
        <v>3</v>
      </c>
      <c r="D17" s="3">
        <f t="shared" si="2"/>
        <v>3</v>
      </c>
      <c r="E17" s="3">
        <f t="shared" si="2"/>
        <v>3</v>
      </c>
      <c r="F17" s="3">
        <f t="shared" si="2"/>
        <v>3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G27" sqref="G27"/>
    </sheetView>
  </sheetViews>
  <sheetFormatPr defaultColWidth="9.140625" defaultRowHeight="12.75"/>
  <sheetData>
    <row r="1" spans="1:5" ht="12.75">
      <c r="A1" s="1">
        <v>40175</v>
      </c>
      <c r="C1" t="s">
        <v>29</v>
      </c>
      <c r="E1">
        <v>6</v>
      </c>
    </row>
    <row r="3" spans="2:14" ht="12.7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3" t="s">
        <v>30</v>
      </c>
      <c r="M3" s="2" t="s">
        <v>29</v>
      </c>
      <c r="N3" s="2" t="s">
        <v>31</v>
      </c>
    </row>
    <row r="4" spans="1:14" ht="12.75">
      <c r="A4" t="s">
        <v>3</v>
      </c>
      <c r="B4" s="3">
        <v>1</v>
      </c>
      <c r="C4" s="3">
        <v>0</v>
      </c>
      <c r="D4" s="3">
        <v>1</v>
      </c>
      <c r="E4" s="3">
        <v>1</v>
      </c>
      <c r="F4" s="3">
        <v>1</v>
      </c>
      <c r="G4" s="3">
        <v>0</v>
      </c>
      <c r="H4" s="3"/>
      <c r="I4" s="3"/>
      <c r="J4" s="3"/>
      <c r="K4" s="3"/>
      <c r="L4" s="3">
        <f aca="true" t="shared" si="0" ref="L4:L16">SUM(B4:K4)</f>
        <v>4</v>
      </c>
      <c r="M4">
        <f>($E$1)</f>
        <v>6</v>
      </c>
      <c r="N4" s="4">
        <f>(L4/M4)</f>
        <v>0.6666666666666666</v>
      </c>
    </row>
    <row r="5" spans="1:14" ht="12.75">
      <c r="A5" t="s">
        <v>4</v>
      </c>
      <c r="B5" s="3">
        <v>1</v>
      </c>
      <c r="C5" s="3">
        <v>1</v>
      </c>
      <c r="D5" s="3">
        <v>1</v>
      </c>
      <c r="E5" s="3">
        <v>0</v>
      </c>
      <c r="F5" s="3">
        <v>0</v>
      </c>
      <c r="G5" s="3">
        <v>1</v>
      </c>
      <c r="H5" s="3"/>
      <c r="I5" s="3"/>
      <c r="J5" s="3"/>
      <c r="K5" s="3"/>
      <c r="L5" s="3">
        <f t="shared" si="0"/>
        <v>4</v>
      </c>
      <c r="M5">
        <f>($E$1)</f>
        <v>6</v>
      </c>
      <c r="N5" s="4">
        <f aca="true" t="shared" si="1" ref="N5:N16">(L5/M5)</f>
        <v>0.6666666666666666</v>
      </c>
    </row>
    <row r="6" spans="1:14" ht="12.75">
      <c r="A6" t="s">
        <v>5</v>
      </c>
      <c r="B6" s="3">
        <v>0</v>
      </c>
      <c r="C6" s="3">
        <v>1</v>
      </c>
      <c r="D6" s="3">
        <v>1</v>
      </c>
      <c r="E6" s="3">
        <v>1</v>
      </c>
      <c r="F6" s="3">
        <v>0</v>
      </c>
      <c r="G6" s="3">
        <v>0</v>
      </c>
      <c r="H6" s="3"/>
      <c r="I6" s="3"/>
      <c r="J6" s="3"/>
      <c r="K6" s="3"/>
      <c r="L6" s="3">
        <f t="shared" si="0"/>
        <v>3</v>
      </c>
      <c r="M6">
        <f aca="true" t="shared" si="2" ref="M6:M15">($E$1)</f>
        <v>6</v>
      </c>
      <c r="N6" s="4">
        <f t="shared" si="1"/>
        <v>0.5</v>
      </c>
    </row>
    <row r="7" spans="1:14" ht="12.75">
      <c r="A7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>
        <f t="shared" si="0"/>
        <v>0</v>
      </c>
      <c r="N7" s="4" t="e">
        <f t="shared" si="1"/>
        <v>#DIV/0!</v>
      </c>
    </row>
    <row r="8" spans="1:14" ht="12.75">
      <c r="A8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>
        <f t="shared" si="0"/>
        <v>0</v>
      </c>
      <c r="N8" s="4" t="e">
        <f t="shared" si="1"/>
        <v>#DIV/0!</v>
      </c>
    </row>
    <row r="9" spans="1:14" ht="12.75">
      <c r="A9" t="s">
        <v>27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1</v>
      </c>
      <c r="H9" s="3"/>
      <c r="I9" s="3"/>
      <c r="J9" s="3"/>
      <c r="K9" s="3"/>
      <c r="L9" s="3">
        <f t="shared" si="0"/>
        <v>3</v>
      </c>
      <c r="M9">
        <f t="shared" si="2"/>
        <v>6</v>
      </c>
      <c r="N9" s="4">
        <f t="shared" si="1"/>
        <v>0.5</v>
      </c>
    </row>
    <row r="10" spans="1:14" ht="12.75">
      <c r="A10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f t="shared" si="0"/>
        <v>0</v>
      </c>
      <c r="N10" s="4" t="e">
        <f t="shared" si="1"/>
        <v>#DIV/0!</v>
      </c>
    </row>
    <row r="11" spans="1:14" ht="12.75">
      <c r="A11" t="s">
        <v>28</v>
      </c>
      <c r="B11" s="3">
        <v>1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/>
      <c r="I11" s="3"/>
      <c r="J11" s="3"/>
      <c r="K11" s="3"/>
      <c r="L11" s="3">
        <f t="shared" si="0"/>
        <v>2</v>
      </c>
      <c r="M11">
        <f t="shared" si="2"/>
        <v>6</v>
      </c>
      <c r="N11" s="4">
        <f t="shared" si="1"/>
        <v>0.3333333333333333</v>
      </c>
    </row>
    <row r="12" spans="1:14" ht="12.75">
      <c r="A12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f t="shared" si="0"/>
        <v>0</v>
      </c>
      <c r="N12" s="4" t="e">
        <f t="shared" si="1"/>
        <v>#DIV/0!</v>
      </c>
    </row>
    <row r="13" spans="1:14" ht="12.75">
      <c r="A13" t="s">
        <v>12</v>
      </c>
      <c r="B13" s="3">
        <v>1</v>
      </c>
      <c r="C13" s="3">
        <v>1</v>
      </c>
      <c r="D13" s="3">
        <v>0</v>
      </c>
      <c r="E13" s="3">
        <v>0</v>
      </c>
      <c r="F13" s="3">
        <v>0</v>
      </c>
      <c r="G13" s="3">
        <v>1</v>
      </c>
      <c r="H13" s="3"/>
      <c r="I13" s="3"/>
      <c r="J13" s="3"/>
      <c r="K13" s="3"/>
      <c r="L13" s="3">
        <f t="shared" si="0"/>
        <v>3</v>
      </c>
      <c r="M13">
        <f t="shared" si="2"/>
        <v>6</v>
      </c>
      <c r="N13" s="4">
        <f t="shared" si="1"/>
        <v>0.5</v>
      </c>
    </row>
    <row r="14" spans="1:14" ht="12.75">
      <c r="A14" t="s">
        <v>72</v>
      </c>
      <c r="B14" s="3">
        <v>0</v>
      </c>
      <c r="C14" s="3">
        <v>0</v>
      </c>
      <c r="D14" s="3">
        <v>0</v>
      </c>
      <c r="E14" s="3">
        <v>1</v>
      </c>
      <c r="F14" s="3">
        <v>1</v>
      </c>
      <c r="G14" s="3">
        <v>0</v>
      </c>
      <c r="H14" s="3"/>
      <c r="I14" s="3"/>
      <c r="J14" s="3"/>
      <c r="K14" s="3"/>
      <c r="L14" s="3">
        <f t="shared" si="0"/>
        <v>2</v>
      </c>
      <c r="M14">
        <f t="shared" si="2"/>
        <v>6</v>
      </c>
      <c r="N14" s="4">
        <f t="shared" si="1"/>
        <v>0.3333333333333333</v>
      </c>
    </row>
    <row r="15" spans="1:14" ht="12.75">
      <c r="A15" t="s">
        <v>14</v>
      </c>
      <c r="B15" s="3">
        <v>0</v>
      </c>
      <c r="C15" s="3">
        <v>1</v>
      </c>
      <c r="D15" s="3">
        <v>1</v>
      </c>
      <c r="E15" s="3">
        <v>0</v>
      </c>
      <c r="F15" s="3">
        <v>0</v>
      </c>
      <c r="G15" s="3">
        <v>1</v>
      </c>
      <c r="H15" s="3"/>
      <c r="I15" s="3"/>
      <c r="J15" s="3"/>
      <c r="K15" s="3"/>
      <c r="L15" s="3">
        <f t="shared" si="0"/>
        <v>3</v>
      </c>
      <c r="M15">
        <f t="shared" si="2"/>
        <v>6</v>
      </c>
      <c r="N15" s="4">
        <f t="shared" si="1"/>
        <v>0.5</v>
      </c>
    </row>
    <row r="16" spans="1:14" ht="12.7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f t="shared" si="0"/>
        <v>0</v>
      </c>
      <c r="N16" s="4" t="e">
        <f t="shared" si="1"/>
        <v>#DIV/0!</v>
      </c>
    </row>
    <row r="17" spans="1:12" ht="12.75">
      <c r="A17" t="s">
        <v>16</v>
      </c>
      <c r="B17" s="3">
        <f aca="true" t="shared" si="3" ref="B17:L17">SUM(B4:B16)</f>
        <v>4</v>
      </c>
      <c r="C17" s="3">
        <f t="shared" si="3"/>
        <v>4</v>
      </c>
      <c r="D17" s="3">
        <f t="shared" si="3"/>
        <v>4</v>
      </c>
      <c r="E17" s="3">
        <f t="shared" si="3"/>
        <v>4</v>
      </c>
      <c r="F17" s="3">
        <f t="shared" si="3"/>
        <v>4</v>
      </c>
      <c r="G17" s="3">
        <f t="shared" si="3"/>
        <v>4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N59" sqref="N59"/>
    </sheetView>
  </sheetViews>
  <sheetFormatPr defaultColWidth="9.140625" defaultRowHeight="12.75"/>
  <sheetData>
    <row r="1" ht="12.75">
      <c r="A1" t="s">
        <v>71</v>
      </c>
    </row>
    <row r="2" spans="2:17" ht="12.7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</row>
    <row r="3" spans="1:17" ht="12.75">
      <c r="A3" t="s">
        <v>3</v>
      </c>
      <c r="B3">
        <v>10</v>
      </c>
      <c r="C3">
        <v>10</v>
      </c>
      <c r="D3">
        <v>9</v>
      </c>
      <c r="E3">
        <v>10</v>
      </c>
      <c r="F3">
        <v>10</v>
      </c>
      <c r="G3">
        <v>10</v>
      </c>
      <c r="H3">
        <v>10</v>
      </c>
      <c r="I3">
        <v>10</v>
      </c>
      <c r="J3">
        <v>10</v>
      </c>
      <c r="K3">
        <v>10</v>
      </c>
      <c r="L3">
        <v>10</v>
      </c>
      <c r="M3">
        <v>10</v>
      </c>
      <c r="N3">
        <v>10</v>
      </c>
      <c r="O3">
        <v>10</v>
      </c>
      <c r="P3">
        <v>10</v>
      </c>
      <c r="Q3">
        <v>10</v>
      </c>
    </row>
    <row r="4" spans="1:17" ht="12.75">
      <c r="A4" t="s">
        <v>27</v>
      </c>
      <c r="B4">
        <v>2</v>
      </c>
      <c r="C4">
        <v>4</v>
      </c>
      <c r="D4">
        <v>7</v>
      </c>
      <c r="E4">
        <v>7</v>
      </c>
      <c r="F4">
        <v>8</v>
      </c>
      <c r="G4">
        <v>9</v>
      </c>
      <c r="H4">
        <v>9</v>
      </c>
      <c r="I4">
        <v>9</v>
      </c>
      <c r="J4">
        <v>9</v>
      </c>
      <c r="K4">
        <v>9</v>
      </c>
      <c r="L4">
        <v>9</v>
      </c>
      <c r="M4">
        <v>9</v>
      </c>
      <c r="N4">
        <v>9</v>
      </c>
      <c r="O4">
        <v>9</v>
      </c>
      <c r="P4">
        <v>9</v>
      </c>
      <c r="Q4">
        <v>9</v>
      </c>
    </row>
    <row r="5" spans="1:17" ht="12.75">
      <c r="A5" t="s">
        <v>5</v>
      </c>
      <c r="B5">
        <v>6</v>
      </c>
      <c r="C5">
        <v>10</v>
      </c>
      <c r="D5">
        <v>7</v>
      </c>
      <c r="E5">
        <v>5</v>
      </c>
      <c r="F5">
        <v>5</v>
      </c>
      <c r="G5">
        <v>5</v>
      </c>
      <c r="H5">
        <v>5</v>
      </c>
      <c r="I5">
        <v>5</v>
      </c>
      <c r="J5">
        <v>5</v>
      </c>
      <c r="K5">
        <v>7</v>
      </c>
      <c r="L5">
        <v>6</v>
      </c>
      <c r="M5">
        <v>8</v>
      </c>
      <c r="N5">
        <v>8</v>
      </c>
      <c r="O5">
        <v>8</v>
      </c>
      <c r="P5">
        <v>8</v>
      </c>
      <c r="Q5">
        <v>8</v>
      </c>
    </row>
    <row r="6" spans="1:17" ht="12.75">
      <c r="A6" t="s">
        <v>4</v>
      </c>
      <c r="B6">
        <v>10</v>
      </c>
      <c r="C6">
        <v>7</v>
      </c>
      <c r="D6">
        <v>8</v>
      </c>
      <c r="E6">
        <v>8</v>
      </c>
      <c r="F6">
        <v>8</v>
      </c>
      <c r="G6">
        <v>7</v>
      </c>
      <c r="H6">
        <v>7</v>
      </c>
      <c r="I6">
        <v>6</v>
      </c>
      <c r="J6">
        <v>8</v>
      </c>
      <c r="K6">
        <v>7</v>
      </c>
      <c r="L6">
        <v>7</v>
      </c>
      <c r="M6">
        <v>7</v>
      </c>
      <c r="N6">
        <v>7</v>
      </c>
      <c r="O6">
        <v>7</v>
      </c>
      <c r="P6">
        <v>7</v>
      </c>
      <c r="Q6">
        <v>7</v>
      </c>
    </row>
    <row r="7" spans="1:17" ht="12.75">
      <c r="A7" t="s">
        <v>28</v>
      </c>
      <c r="B7">
        <v>4</v>
      </c>
      <c r="C7">
        <v>3</v>
      </c>
      <c r="D7">
        <v>5</v>
      </c>
      <c r="E7">
        <v>5</v>
      </c>
      <c r="F7">
        <v>2</v>
      </c>
      <c r="G7">
        <v>3</v>
      </c>
      <c r="H7">
        <v>3</v>
      </c>
      <c r="I7">
        <v>3</v>
      </c>
      <c r="J7">
        <v>3</v>
      </c>
      <c r="K7">
        <v>3</v>
      </c>
      <c r="L7">
        <v>4</v>
      </c>
      <c r="M7">
        <v>4</v>
      </c>
      <c r="N7">
        <v>4</v>
      </c>
      <c r="O7">
        <v>5</v>
      </c>
      <c r="P7">
        <v>6</v>
      </c>
      <c r="Q7">
        <v>6</v>
      </c>
    </row>
    <row r="8" spans="1:17" ht="12.75">
      <c r="A8" t="s">
        <v>11</v>
      </c>
      <c r="B8">
        <v>10</v>
      </c>
      <c r="C8">
        <v>7</v>
      </c>
      <c r="D8">
        <v>5</v>
      </c>
      <c r="E8">
        <v>6</v>
      </c>
      <c r="F8">
        <v>6</v>
      </c>
      <c r="G8">
        <v>6</v>
      </c>
      <c r="H8">
        <v>7</v>
      </c>
      <c r="I8">
        <v>7</v>
      </c>
      <c r="J8">
        <v>8</v>
      </c>
      <c r="K8">
        <v>8</v>
      </c>
      <c r="L8">
        <v>8</v>
      </c>
      <c r="M8">
        <v>6</v>
      </c>
      <c r="N8">
        <v>6</v>
      </c>
      <c r="O8">
        <v>6</v>
      </c>
      <c r="P8">
        <v>6</v>
      </c>
      <c r="Q8">
        <v>5</v>
      </c>
    </row>
    <row r="9" spans="1:17" ht="12.75">
      <c r="A9" t="s">
        <v>12</v>
      </c>
      <c r="B9">
        <v>2</v>
      </c>
      <c r="C9">
        <v>3</v>
      </c>
      <c r="D9">
        <v>5</v>
      </c>
      <c r="E9">
        <v>5</v>
      </c>
      <c r="F9">
        <v>4</v>
      </c>
      <c r="G9">
        <v>4</v>
      </c>
      <c r="H9">
        <v>4</v>
      </c>
      <c r="I9">
        <v>4</v>
      </c>
      <c r="J9">
        <v>4</v>
      </c>
      <c r="K9">
        <v>4</v>
      </c>
      <c r="L9">
        <v>4</v>
      </c>
      <c r="M9">
        <v>3</v>
      </c>
      <c r="N9">
        <v>3</v>
      </c>
      <c r="O9">
        <v>3</v>
      </c>
      <c r="P9">
        <v>3</v>
      </c>
      <c r="Q9">
        <v>4</v>
      </c>
    </row>
    <row r="10" spans="1:17" ht="12.75">
      <c r="A10" t="s">
        <v>7</v>
      </c>
      <c r="B10">
        <v>6</v>
      </c>
      <c r="C10">
        <v>10</v>
      </c>
      <c r="D10">
        <v>10</v>
      </c>
      <c r="E10">
        <v>9</v>
      </c>
      <c r="F10">
        <v>9</v>
      </c>
      <c r="G10">
        <v>9</v>
      </c>
      <c r="H10">
        <v>8</v>
      </c>
      <c r="I10">
        <v>8</v>
      </c>
      <c r="J10">
        <v>6</v>
      </c>
      <c r="K10">
        <v>5</v>
      </c>
      <c r="L10">
        <v>5</v>
      </c>
      <c r="M10">
        <v>5</v>
      </c>
      <c r="N10">
        <v>5</v>
      </c>
      <c r="O10">
        <v>4</v>
      </c>
      <c r="P10">
        <v>4</v>
      </c>
      <c r="Q10">
        <v>3</v>
      </c>
    </row>
    <row r="11" spans="1:17" ht="12.75">
      <c r="A11" t="s">
        <v>6</v>
      </c>
      <c r="B11">
        <v>7</v>
      </c>
      <c r="C11">
        <v>7</v>
      </c>
      <c r="D11">
        <v>5</v>
      </c>
      <c r="E11">
        <v>5</v>
      </c>
      <c r="F11">
        <v>2</v>
      </c>
      <c r="G11">
        <v>1</v>
      </c>
      <c r="H11">
        <v>1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</row>
    <row r="12" spans="1:17" ht="12.75">
      <c r="A12" t="s">
        <v>9</v>
      </c>
      <c r="B12">
        <v>4</v>
      </c>
      <c r="C12">
        <v>1</v>
      </c>
      <c r="D12">
        <v>1</v>
      </c>
      <c r="E12">
        <v>1</v>
      </c>
      <c r="F12">
        <v>3</v>
      </c>
      <c r="G12">
        <v>2</v>
      </c>
      <c r="H12">
        <v>2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</row>
    <row r="15" ht="12.75">
      <c r="C15" s="3"/>
    </row>
    <row r="16" ht="12.75">
      <c r="C16" s="3"/>
    </row>
    <row r="17" ht="12.75">
      <c r="C17" s="3"/>
    </row>
    <row r="18" ht="12.75">
      <c r="C18" s="3"/>
    </row>
    <row r="19" ht="12.75">
      <c r="C19" s="3"/>
    </row>
    <row r="20" ht="12.75">
      <c r="C20" s="3"/>
    </row>
    <row r="21" ht="12.75">
      <c r="C21" s="3"/>
    </row>
    <row r="22" ht="12.75">
      <c r="C22" s="3"/>
    </row>
    <row r="23" ht="12.75">
      <c r="C23" s="3"/>
    </row>
    <row r="24" ht="12.75">
      <c r="C24" s="3"/>
    </row>
    <row r="42" spans="1:2" ht="12.75">
      <c r="A42" t="s">
        <v>73</v>
      </c>
      <c r="B42" t="s">
        <v>74</v>
      </c>
    </row>
    <row r="45" spans="1:17" ht="12.75">
      <c r="A45" t="s">
        <v>3</v>
      </c>
      <c r="B45" s="4">
        <v>0.8</v>
      </c>
      <c r="C45" s="4">
        <v>0.5</v>
      </c>
      <c r="D45" s="4">
        <v>0.4</v>
      </c>
      <c r="E45" s="4">
        <v>0.8333333333333334</v>
      </c>
      <c r="F45" s="4">
        <v>1</v>
      </c>
      <c r="G45" s="4">
        <v>0.4</v>
      </c>
      <c r="H45" s="4">
        <v>0.6</v>
      </c>
      <c r="I45" s="4">
        <v>0.8333333333333334</v>
      </c>
      <c r="J45" s="4">
        <v>0.8</v>
      </c>
      <c r="K45" s="4">
        <v>0.5</v>
      </c>
      <c r="L45" s="4">
        <v>0.6666666666666666</v>
      </c>
      <c r="M45" s="4">
        <v>0.8333333333333334</v>
      </c>
      <c r="N45" s="4">
        <v>0.4</v>
      </c>
      <c r="O45" s="4">
        <v>0.75</v>
      </c>
      <c r="P45" s="4">
        <v>0.6</v>
      </c>
      <c r="Q45" s="4">
        <v>0.6666666666666666</v>
      </c>
    </row>
    <row r="46" spans="1:17" ht="12.75">
      <c r="A46" t="s">
        <v>27</v>
      </c>
      <c r="B46" s="4"/>
      <c r="C46" s="4">
        <v>0.5</v>
      </c>
      <c r="D46" s="4">
        <v>0.8</v>
      </c>
      <c r="E46" s="4">
        <v>0.5</v>
      </c>
      <c r="F46" s="4">
        <v>0.3333333333333333</v>
      </c>
      <c r="G46" s="4">
        <v>0.8</v>
      </c>
      <c r="H46" s="4">
        <v>0.8</v>
      </c>
      <c r="I46" s="4">
        <v>0.3333333333333333</v>
      </c>
      <c r="J46" s="4">
        <v>0.6</v>
      </c>
      <c r="K46" s="4">
        <v>1</v>
      </c>
      <c r="L46" s="4">
        <v>0.8</v>
      </c>
      <c r="M46" s="4">
        <v>0.6666666666666666</v>
      </c>
      <c r="N46" s="4">
        <v>0.8</v>
      </c>
      <c r="O46" s="4">
        <v>0.25</v>
      </c>
      <c r="P46" s="4">
        <v>0.6</v>
      </c>
      <c r="Q46" s="4">
        <v>0.5</v>
      </c>
    </row>
    <row r="47" spans="1:17" ht="12.75">
      <c r="A47" t="s">
        <v>5</v>
      </c>
      <c r="B47" s="4">
        <v>0.4</v>
      </c>
      <c r="C47" s="4">
        <v>1</v>
      </c>
      <c r="D47" s="4"/>
      <c r="E47" s="4"/>
      <c r="F47" s="4">
        <v>0.5</v>
      </c>
      <c r="G47" s="4">
        <v>0.4</v>
      </c>
      <c r="H47" s="4">
        <v>0</v>
      </c>
      <c r="I47" s="4">
        <v>0.5</v>
      </c>
      <c r="J47" s="4">
        <v>0.2</v>
      </c>
      <c r="K47" s="4">
        <v>1</v>
      </c>
      <c r="L47" s="4">
        <v>0.5</v>
      </c>
      <c r="M47" s="4">
        <v>0.6666666666666666</v>
      </c>
      <c r="N47" s="4">
        <v>0.6</v>
      </c>
      <c r="O47" s="4">
        <v>0.75</v>
      </c>
      <c r="P47" s="4">
        <v>0.2</v>
      </c>
      <c r="Q47" s="4">
        <v>0.5</v>
      </c>
    </row>
    <row r="48" spans="2:1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>
      <c r="A49" t="s">
        <v>4</v>
      </c>
      <c r="B49" s="4">
        <v>0.8</v>
      </c>
      <c r="C49" s="4"/>
      <c r="D49" s="4">
        <v>0.8</v>
      </c>
      <c r="E49" s="4">
        <v>0.3333333333333333</v>
      </c>
      <c r="F49" s="4">
        <v>0.16666666666666666</v>
      </c>
      <c r="G49" s="4">
        <v>0.4</v>
      </c>
      <c r="H49" s="4">
        <v>0.2</v>
      </c>
      <c r="I49" s="4">
        <v>0.16666666666666666</v>
      </c>
      <c r="J49" s="4">
        <v>0.8</v>
      </c>
      <c r="K49" s="4"/>
      <c r="L49" s="4">
        <v>0.6666666666666666</v>
      </c>
      <c r="M49" s="4">
        <v>0.25</v>
      </c>
      <c r="N49" s="4">
        <v>0.6</v>
      </c>
      <c r="O49" s="4"/>
      <c r="P49" s="4">
        <v>0.6</v>
      </c>
      <c r="Q49" s="4">
        <v>0.6666666666666666</v>
      </c>
    </row>
    <row r="50" spans="1:17" ht="12.75">
      <c r="A50" t="s">
        <v>7</v>
      </c>
      <c r="B50" s="4">
        <v>0.4</v>
      </c>
      <c r="C50" s="4">
        <v>1</v>
      </c>
      <c r="D50" s="4">
        <v>0.8</v>
      </c>
      <c r="E50" s="4">
        <v>0</v>
      </c>
      <c r="F50" s="4">
        <v>0.6</v>
      </c>
      <c r="G50" s="4">
        <v>0.2</v>
      </c>
      <c r="H50" s="4">
        <v>0.4</v>
      </c>
      <c r="I50" s="4">
        <v>0.16666666666666666</v>
      </c>
      <c r="J50" s="4"/>
      <c r="K50" s="4"/>
      <c r="L50" s="4"/>
      <c r="M50" s="4">
        <v>0.4</v>
      </c>
      <c r="N50" s="4">
        <v>0.4</v>
      </c>
      <c r="O50" s="4"/>
      <c r="P50" s="4"/>
      <c r="Q50" s="4"/>
    </row>
    <row r="51" spans="1:17" ht="12.75">
      <c r="A51" t="s">
        <v>11</v>
      </c>
      <c r="B51" s="4">
        <v>0.8</v>
      </c>
      <c r="C51" s="4"/>
      <c r="D51" s="4">
        <v>0</v>
      </c>
      <c r="E51" s="4">
        <v>0.5</v>
      </c>
      <c r="F51" s="4">
        <v>0.5</v>
      </c>
      <c r="G51" s="4">
        <v>0.4</v>
      </c>
      <c r="H51" s="4">
        <v>0.4</v>
      </c>
      <c r="I51" s="4">
        <v>0.3333333333333333</v>
      </c>
      <c r="J51" s="4">
        <v>0.6</v>
      </c>
      <c r="K51" s="4">
        <v>0.25</v>
      </c>
      <c r="L51" s="4">
        <v>0.5</v>
      </c>
      <c r="M51" s="4"/>
      <c r="N51" s="4"/>
      <c r="O51" s="4">
        <v>0.25</v>
      </c>
      <c r="P51" s="4"/>
      <c r="Q51" s="4"/>
    </row>
    <row r="52" spans="2:17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t="s">
        <v>28</v>
      </c>
      <c r="B53" s="4">
        <v>0.2</v>
      </c>
      <c r="C53" s="4"/>
      <c r="D53" s="4">
        <v>0.6</v>
      </c>
      <c r="E53" s="4">
        <v>0.2</v>
      </c>
      <c r="F53" s="4"/>
      <c r="G53" s="4">
        <v>0.2</v>
      </c>
      <c r="H53" s="4">
        <v>0.2</v>
      </c>
      <c r="I53" s="4">
        <v>0.3333333333333333</v>
      </c>
      <c r="J53" s="4">
        <v>0</v>
      </c>
      <c r="K53" s="4">
        <v>0</v>
      </c>
      <c r="L53" s="4">
        <v>0.5</v>
      </c>
      <c r="M53" s="4">
        <v>0.3333333333333333</v>
      </c>
      <c r="N53" s="4">
        <v>0.6</v>
      </c>
      <c r="O53" s="4">
        <v>0.75</v>
      </c>
      <c r="P53" s="4">
        <v>0.4</v>
      </c>
      <c r="Q53" s="4">
        <v>0.3333333333333333</v>
      </c>
    </row>
    <row r="54" spans="1:17" ht="12.75">
      <c r="A54" t="s">
        <v>12</v>
      </c>
      <c r="B54" s="4"/>
      <c r="C54" s="4">
        <v>0.25</v>
      </c>
      <c r="D54" s="4">
        <v>0.6</v>
      </c>
      <c r="E54" s="4">
        <v>0.16666666666666666</v>
      </c>
      <c r="F54" s="4">
        <v>0.3333333333333333</v>
      </c>
      <c r="G54" s="4">
        <v>0.2</v>
      </c>
      <c r="H54" s="4">
        <v>0.2</v>
      </c>
      <c r="I54" s="4">
        <v>0</v>
      </c>
      <c r="J54" s="4">
        <v>0</v>
      </c>
      <c r="K54" s="4">
        <v>0.5</v>
      </c>
      <c r="L54" s="4">
        <v>0</v>
      </c>
      <c r="M54" s="4"/>
      <c r="N54" s="4">
        <v>0.6</v>
      </c>
      <c r="O54" s="4">
        <v>0.5</v>
      </c>
      <c r="P54" s="4"/>
      <c r="Q54" s="4">
        <v>0.5</v>
      </c>
    </row>
    <row r="55" spans="1:17" ht="12.75">
      <c r="A55" t="s">
        <v>6</v>
      </c>
      <c r="B55" s="4">
        <v>0.6</v>
      </c>
      <c r="C55" s="4">
        <v>0</v>
      </c>
      <c r="D55" s="4">
        <v>0</v>
      </c>
      <c r="E55" s="4">
        <v>0.16666666666666666</v>
      </c>
      <c r="F55" s="4"/>
      <c r="G55" s="4"/>
      <c r="H55" s="4">
        <v>0</v>
      </c>
      <c r="I55" s="4">
        <v>0.3333333333333333</v>
      </c>
      <c r="J55" s="4"/>
      <c r="K55" s="4">
        <v>0.25</v>
      </c>
      <c r="L55" s="4">
        <v>0.3333333333333333</v>
      </c>
      <c r="M55" s="4">
        <v>0.16666666666666666</v>
      </c>
      <c r="N55" s="4">
        <v>0</v>
      </c>
      <c r="O55" s="4">
        <v>0.5</v>
      </c>
      <c r="P55" s="4"/>
      <c r="Q55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8" width="15.7109375" style="0" customWidth="1"/>
  </cols>
  <sheetData>
    <row r="1" spans="1:2" ht="13.5" thickBot="1">
      <c r="A1" s="1" t="s">
        <v>35</v>
      </c>
      <c r="B1" s="1"/>
    </row>
    <row r="2" spans="2:8" ht="12.75">
      <c r="B2" s="6" t="s">
        <v>47</v>
      </c>
      <c r="C2" s="6" t="s">
        <v>36</v>
      </c>
      <c r="D2" s="6" t="s">
        <v>39</v>
      </c>
      <c r="E2" s="6" t="s">
        <v>41</v>
      </c>
      <c r="F2" s="6" t="s">
        <v>42</v>
      </c>
      <c r="G2" s="6" t="s">
        <v>42</v>
      </c>
      <c r="H2" s="6" t="s">
        <v>45</v>
      </c>
    </row>
    <row r="3" spans="2:8" ht="13.5" thickBot="1">
      <c r="B3" s="7" t="s">
        <v>43</v>
      </c>
      <c r="C3" s="7" t="s">
        <v>37</v>
      </c>
      <c r="D3" s="8" t="s">
        <v>38</v>
      </c>
      <c r="E3" s="8" t="s">
        <v>40</v>
      </c>
      <c r="F3" s="7" t="s">
        <v>43</v>
      </c>
      <c r="G3" s="7" t="s">
        <v>44</v>
      </c>
      <c r="H3" s="7" t="s">
        <v>46</v>
      </c>
    </row>
    <row r="4" spans="1:8" ht="12.75">
      <c r="A4" t="s">
        <v>3</v>
      </c>
      <c r="B4" s="3">
        <f>(C4+F4)</f>
        <v>72</v>
      </c>
      <c r="C4" s="3">
        <f>('14 sep'!L4+'21 sep'!L4+'28 sep'!L4+'5 okt'!L4+'12 okt'!L4+'19 okt'!L4+'26 okt'!L4+'2 nov'!L4+'9 nov'!L4+'16 nov'!L4+'23 nov'!L4+'30 nov'!L4+'7 dec'!L4+'14 dec'!L4+'21 dec'!L4+'28 dec'!L4)</f>
        <v>56</v>
      </c>
      <c r="D4" s="3">
        <f>('14 sep'!M4+'21 sep'!M4+'28 sep'!M4+'5 okt'!M4+'12 okt'!M4+'19 okt'!M4+'26 okt'!M4+'2 nov'!M4+'9 nov'!M4+'16 nov'!M4+'23 nov'!M4+'30 nov'!M4+'7 dec'!M4+'14 dec'!M4+'21 dec'!M4+'28 dec'!M4)</f>
        <v>83</v>
      </c>
      <c r="E4" s="5">
        <f>(C4/D4)</f>
        <v>0.6746987951807228</v>
      </c>
      <c r="F4" s="3">
        <f>('Närvaro 2009'!R4)</f>
        <v>16</v>
      </c>
      <c r="G4" s="5">
        <f>('Närvaro 2009'!S4)</f>
        <v>1</v>
      </c>
      <c r="H4" s="11">
        <f>(C4/F4)</f>
        <v>3.5</v>
      </c>
    </row>
    <row r="5" spans="1:8" ht="12.75">
      <c r="A5" t="s">
        <v>4</v>
      </c>
      <c r="B5" s="3">
        <f aca="true" t="shared" si="0" ref="B5:B15">(C5+F5)</f>
        <v>47</v>
      </c>
      <c r="C5" s="3">
        <f>('14 sep'!L5+'21 sep'!L5+'28 sep'!L5+'5 okt'!L5+'12 okt'!L5+'19 okt'!L5+'26 okt'!L5+'2 nov'!L5+'9 nov'!L5+'16 nov'!L5+'23 nov'!L5+'30 nov'!L5+'7 dec'!L5+'14 dec'!L5+'21 dec'!L5+'28 dec'!L5)</f>
        <v>34</v>
      </c>
      <c r="D5" s="3">
        <f>('14 sep'!M5+'21 sep'!M5+'28 sep'!M5+'5 okt'!M5+'12 okt'!M5+'19 okt'!M5+'26 okt'!M5+'2 nov'!M5+'9 nov'!M5+'16 nov'!M5+'23 nov'!M5+'30 nov'!M5+'7 dec'!M5+'14 dec'!M5+'21 dec'!M5+'28 dec'!M5)</f>
        <v>69</v>
      </c>
      <c r="E5" s="5">
        <f aca="true" t="shared" si="1" ref="E5:E15">(C5/D5)</f>
        <v>0.4927536231884058</v>
      </c>
      <c r="F5" s="3">
        <f>('Närvaro 2009'!R5)</f>
        <v>13</v>
      </c>
      <c r="G5" s="5">
        <f>('Närvaro 2009'!S5)</f>
        <v>0.8125</v>
      </c>
      <c r="H5" s="11">
        <f aca="true" t="shared" si="2" ref="H5:H15">(C5/F5)</f>
        <v>2.6153846153846154</v>
      </c>
    </row>
    <row r="6" spans="1:8" ht="12.75">
      <c r="A6" t="s">
        <v>5</v>
      </c>
      <c r="B6" s="3">
        <f t="shared" si="0"/>
        <v>50</v>
      </c>
      <c r="C6" s="3">
        <f>('14 sep'!L6+'21 sep'!L6+'28 sep'!L6+'5 okt'!L6+'12 okt'!L6+'19 okt'!L6+'26 okt'!L6+'2 nov'!L6+'9 nov'!L6+'16 nov'!L6+'23 nov'!L6+'30 nov'!L6+'7 dec'!L6+'14 dec'!L6+'21 dec'!L6+'28 dec'!L6)</f>
        <v>36</v>
      </c>
      <c r="D6" s="3">
        <f>('14 sep'!M6+'21 sep'!M6+'28 sep'!M6+'5 okt'!M6+'12 okt'!M6+'19 okt'!M6+'26 okt'!M6+'2 nov'!M6+'9 nov'!M6+'16 nov'!M6+'23 nov'!M6+'30 nov'!M6+'7 dec'!M6+'14 dec'!M6+'21 dec'!M6+'28 dec'!M6)</f>
        <v>72</v>
      </c>
      <c r="E6" s="5">
        <f t="shared" si="1"/>
        <v>0.5</v>
      </c>
      <c r="F6" s="3">
        <f>('Närvaro 2009'!R6)</f>
        <v>14</v>
      </c>
      <c r="G6" s="5">
        <f>('Närvaro 2009'!S6)</f>
        <v>0.875</v>
      </c>
      <c r="H6" s="11">
        <f t="shared" si="2"/>
        <v>2.5714285714285716</v>
      </c>
    </row>
    <row r="7" spans="1:8" ht="12.75">
      <c r="A7" t="s">
        <v>6</v>
      </c>
      <c r="B7" s="3">
        <f t="shared" si="0"/>
        <v>23</v>
      </c>
      <c r="C7" s="3">
        <f>('14 sep'!L7+'21 sep'!L7+'28 sep'!L7+'5 okt'!L7+'12 okt'!L7+'19 okt'!L7+'26 okt'!L7+'2 nov'!L7+'9 nov'!L7+'16 nov'!L7+'23 nov'!L7+'30 nov'!L7+'7 dec'!L7+'14 dec'!L7+'21 dec'!L7+'28 dec'!L7)</f>
        <v>12</v>
      </c>
      <c r="D7" s="3">
        <f>('14 sep'!M7+'21 sep'!M7+'28 sep'!M7+'5 okt'!M7+'12 okt'!M7+'19 okt'!M7+'26 okt'!M7+'2 nov'!M7+'9 nov'!M7+'16 nov'!M7+'23 nov'!M7+'30 nov'!M7+'7 dec'!M7+'14 dec'!M7+'21 dec'!M7+'28 dec'!M7)</f>
        <v>56</v>
      </c>
      <c r="E7" s="5">
        <f t="shared" si="1"/>
        <v>0.21428571428571427</v>
      </c>
      <c r="F7" s="3">
        <f>('Närvaro 2009'!R7)</f>
        <v>11</v>
      </c>
      <c r="G7" s="5">
        <f>('Närvaro 2009'!S7)</f>
        <v>0.6875</v>
      </c>
      <c r="H7" s="11">
        <f t="shared" si="2"/>
        <v>1.0909090909090908</v>
      </c>
    </row>
    <row r="8" spans="1:8" ht="12.75">
      <c r="A8" t="s">
        <v>7</v>
      </c>
      <c r="B8" s="3">
        <f t="shared" si="0"/>
        <v>31</v>
      </c>
      <c r="C8" s="3">
        <f>('14 sep'!L8+'21 sep'!L8+'28 sep'!L8+'5 okt'!L8+'12 okt'!L8+'19 okt'!L8+'26 okt'!L8+'2 nov'!L8+'9 nov'!L8+'16 nov'!L8+'23 nov'!L8+'30 nov'!L8+'7 dec'!L8+'14 dec'!L8+'21 dec'!L8+'28 dec'!L8)</f>
        <v>21</v>
      </c>
      <c r="D8" s="3">
        <f>('14 sep'!M8+'21 sep'!M8+'28 sep'!M8+'5 okt'!M8+'12 okt'!M8+'19 okt'!M8+'26 okt'!M8+'2 nov'!M8+'9 nov'!M8+'16 nov'!M8+'23 nov'!M8+'30 nov'!M8+'7 dec'!M8+'14 dec'!M8+'21 dec'!M8+'28 dec'!M8)</f>
        <v>51</v>
      </c>
      <c r="E8" s="5">
        <f t="shared" si="1"/>
        <v>0.4117647058823529</v>
      </c>
      <c r="F8" s="3">
        <f>('Närvaro 2009'!R8)</f>
        <v>10</v>
      </c>
      <c r="G8" s="5">
        <f>('Närvaro 2009'!S8)</f>
        <v>0.625</v>
      </c>
      <c r="H8" s="11">
        <f t="shared" si="2"/>
        <v>2.1</v>
      </c>
    </row>
    <row r="9" spans="1:8" ht="12.75">
      <c r="A9" t="s">
        <v>27</v>
      </c>
      <c r="B9" s="3">
        <f t="shared" si="0"/>
        <v>62</v>
      </c>
      <c r="C9" s="3">
        <f>('14 sep'!L9+'21 sep'!L9+'28 sep'!L9+'5 okt'!L9+'12 okt'!L9+'19 okt'!L9+'26 okt'!L9+'2 nov'!L9+'9 nov'!L9+'16 nov'!L9+'23 nov'!L9+'30 nov'!L9+'7 dec'!L9+'14 dec'!L9+'21 dec'!L9+'28 dec'!L9)</f>
        <v>47</v>
      </c>
      <c r="D9" s="3">
        <f>('14 sep'!M9+'21 sep'!M9+'28 sep'!M9+'5 okt'!M9+'12 okt'!M9+'19 okt'!M9+'26 okt'!M9+'2 nov'!M9+'9 nov'!M9+'16 nov'!M9+'23 nov'!M9+'30 nov'!M9+'7 dec'!M9+'14 dec'!M9+'21 dec'!M9+'28 dec'!M9)</f>
        <v>77</v>
      </c>
      <c r="E9" s="5">
        <f t="shared" si="1"/>
        <v>0.6103896103896104</v>
      </c>
      <c r="F9" s="3">
        <f>('Närvaro 2009'!R9)</f>
        <v>15</v>
      </c>
      <c r="G9" s="5">
        <f>('Närvaro 2009'!S9)</f>
        <v>0.9375</v>
      </c>
      <c r="H9" s="11">
        <f t="shared" si="2"/>
        <v>3.1333333333333333</v>
      </c>
    </row>
    <row r="10" spans="1:8" ht="12.75">
      <c r="A10" t="s">
        <v>9</v>
      </c>
      <c r="B10" s="3">
        <f t="shared" si="0"/>
        <v>13</v>
      </c>
      <c r="C10" s="3">
        <f>('14 sep'!L10+'21 sep'!L10+'28 sep'!L10+'5 okt'!L10+'12 okt'!L10+'19 okt'!L10+'26 okt'!L10+'2 nov'!L10+'9 nov'!L10+'16 nov'!L10+'23 nov'!L10+'30 nov'!L10+'7 dec'!L10+'14 dec'!L10+'21 dec'!L10+'28 dec'!L10)</f>
        <v>8</v>
      </c>
      <c r="D10" s="3">
        <f>('14 sep'!M10+'21 sep'!M10+'28 sep'!M10+'5 okt'!M10+'12 okt'!M10+'19 okt'!M10+'26 okt'!M10+'2 nov'!M10+'9 nov'!M10+'16 nov'!M10+'23 nov'!M10+'30 nov'!M10+'7 dec'!M10+'14 dec'!M10+'21 dec'!M10+'28 dec'!M10)</f>
        <v>25</v>
      </c>
      <c r="E10" s="5">
        <f t="shared" si="1"/>
        <v>0.32</v>
      </c>
      <c r="F10" s="3">
        <f>('Närvaro 2009'!R10)</f>
        <v>5</v>
      </c>
      <c r="G10" s="5">
        <f>('Närvaro 2009'!S10)</f>
        <v>0.3125</v>
      </c>
      <c r="H10" s="11">
        <f t="shared" si="2"/>
        <v>1.6</v>
      </c>
    </row>
    <row r="11" spans="1:8" ht="12.75">
      <c r="A11" t="s">
        <v>28</v>
      </c>
      <c r="B11" s="3">
        <f t="shared" si="0"/>
        <v>38</v>
      </c>
      <c r="C11" s="3">
        <f>('14 sep'!L11+'21 sep'!L11+'28 sep'!L11+'5 okt'!L11+'12 okt'!L11+'19 okt'!L11+'26 okt'!L11+'2 nov'!L11+'9 nov'!L11+'16 nov'!L11+'23 nov'!L11+'30 nov'!L11+'7 dec'!L11+'14 dec'!L11+'21 dec'!L11+'28 dec'!L11)</f>
        <v>24</v>
      </c>
      <c r="D11" s="3">
        <f>('14 sep'!M11+'21 sep'!M11+'28 sep'!M11+'5 okt'!M11+'12 okt'!M11+'19 okt'!M11+'26 okt'!M11+'2 nov'!M11+'9 nov'!M11+'16 nov'!M11+'23 nov'!M11+'30 nov'!M11+'7 dec'!M11+'14 dec'!M11+'21 dec'!M11+'28 dec'!M11)</f>
        <v>72</v>
      </c>
      <c r="E11" s="5">
        <f t="shared" si="1"/>
        <v>0.3333333333333333</v>
      </c>
      <c r="F11" s="3">
        <f>('Närvaro 2009'!R11)</f>
        <v>14</v>
      </c>
      <c r="G11" s="5">
        <f>('Närvaro 2009'!S11)</f>
        <v>0.875</v>
      </c>
      <c r="H11" s="11">
        <f t="shared" si="2"/>
        <v>1.7142857142857142</v>
      </c>
    </row>
    <row r="12" spans="1:8" ht="12.75">
      <c r="A12" t="s">
        <v>11</v>
      </c>
      <c r="B12" s="3">
        <f t="shared" si="0"/>
        <v>35</v>
      </c>
      <c r="C12" s="3">
        <f>('14 sep'!L12+'21 sep'!L12+'28 sep'!L12+'5 okt'!L12+'12 okt'!L12+'19 okt'!L12+'26 okt'!L12+'2 nov'!L12+'9 nov'!L12+'16 nov'!L12+'23 nov'!L12+'30 nov'!L12+'7 dec'!L12+'14 dec'!L12+'21 dec'!L12+'28 dec'!L12)</f>
        <v>24</v>
      </c>
      <c r="D12" s="3">
        <f>('14 sep'!M12+'21 sep'!M12+'28 sep'!M12+'5 okt'!M12+'12 okt'!M12+'19 okt'!M12+'26 okt'!M12+'2 nov'!M12+'9 nov'!M12+'16 nov'!M12+'23 nov'!M12+'30 nov'!M12+'7 dec'!M12+'14 dec'!M12+'21 dec'!M12+'28 dec'!M12)</f>
        <v>57</v>
      </c>
      <c r="E12" s="5">
        <f t="shared" si="1"/>
        <v>0.42105263157894735</v>
      </c>
      <c r="F12" s="3">
        <f>('Närvaro 2009'!R12)</f>
        <v>11</v>
      </c>
      <c r="G12" s="5">
        <f>('Närvaro 2009'!S12)</f>
        <v>0.6875</v>
      </c>
      <c r="H12" s="11">
        <f t="shared" si="2"/>
        <v>2.1818181818181817</v>
      </c>
    </row>
    <row r="13" spans="1:8" ht="12.75">
      <c r="A13" t="s">
        <v>12</v>
      </c>
      <c r="B13" s="3">
        <f t="shared" si="0"/>
        <v>32</v>
      </c>
      <c r="C13" s="3">
        <f>('14 sep'!L13+'21 sep'!L13+'28 sep'!L13+'5 okt'!L13+'12 okt'!L13+'19 okt'!L13+'26 okt'!L13+'2 nov'!L13+'9 nov'!L13+'16 nov'!L13+'23 nov'!L13+'30 nov'!L13+'7 dec'!L13+'14 dec'!L13+'21 dec'!L13+'28 dec'!L13)</f>
        <v>19</v>
      </c>
      <c r="D13" s="3">
        <f>('14 sep'!M13+'21 sep'!M13+'28 sep'!M13+'5 okt'!M13+'12 okt'!M13+'19 okt'!M13+'26 okt'!M13+'2 nov'!M13+'9 nov'!M13+'16 nov'!M13+'23 nov'!M13+'30 nov'!M13+'7 dec'!M13+'14 dec'!M13+'21 dec'!M13+'28 dec'!M13)</f>
        <v>67</v>
      </c>
      <c r="E13" s="5">
        <f t="shared" si="1"/>
        <v>0.2835820895522388</v>
      </c>
      <c r="F13" s="3">
        <f>('Närvaro 2009'!R13)</f>
        <v>13</v>
      </c>
      <c r="G13" s="5">
        <f>('Närvaro 2009'!S13)</f>
        <v>0.8125</v>
      </c>
      <c r="H13" s="11">
        <f t="shared" si="2"/>
        <v>1.4615384615384615</v>
      </c>
    </row>
    <row r="14" spans="1:8" ht="12.75">
      <c r="A14" t="s">
        <v>72</v>
      </c>
      <c r="B14" s="3">
        <f t="shared" si="0"/>
        <v>7</v>
      </c>
      <c r="C14" s="3">
        <f>('14 sep'!L14+'21 sep'!L14+'28 sep'!L14+'5 okt'!L14+'12 okt'!L14+'19 okt'!L14+'26 okt'!L14+'2 nov'!L14+'9 nov'!L14+'16 nov'!L14+'23 nov'!L14+'30 nov'!L14+'7 dec'!L14+'14 dec'!L14+'21 dec'!L14+'28 dec'!L14)</f>
        <v>5</v>
      </c>
      <c r="D14" s="3">
        <f>('14 sep'!M14+'21 sep'!M14+'28 sep'!M14+'5 okt'!M14+'12 okt'!M14+'19 okt'!M14+'26 okt'!M14+'2 nov'!M14+'9 nov'!M14+'16 nov'!M14+'23 nov'!M14+'30 nov'!M14+'7 dec'!M14+'14 dec'!M14+'21 dec'!M14+'28 dec'!M14)</f>
        <v>11</v>
      </c>
      <c r="E14" s="5">
        <f t="shared" si="1"/>
        <v>0.45454545454545453</v>
      </c>
      <c r="F14" s="3">
        <f>('Närvaro 2009'!R14)</f>
        <v>2</v>
      </c>
      <c r="G14" s="5">
        <f>('Närvaro 2009'!S14)</f>
        <v>0.125</v>
      </c>
      <c r="H14" s="11">
        <f t="shared" si="2"/>
        <v>2.5</v>
      </c>
    </row>
    <row r="15" spans="1:8" ht="12.75">
      <c r="A15" t="s">
        <v>14</v>
      </c>
      <c r="B15" s="3">
        <f t="shared" si="0"/>
        <v>7</v>
      </c>
      <c r="C15" s="3">
        <f>('14 sep'!L15+'21 sep'!L15+'28 sep'!L15+'5 okt'!L15+'12 okt'!L15+'19 okt'!L15+'26 okt'!L15+'2 nov'!L15+'9 nov'!L15+'16 nov'!L15+'23 nov'!L15+'30 nov'!L15+'7 dec'!L15+'14 dec'!L15+'21 dec'!L15+'28 dec'!L15)</f>
        <v>5</v>
      </c>
      <c r="D15" s="3">
        <f>('14 sep'!M15+'21 sep'!M15+'28 sep'!M15+'5 okt'!M15+'12 okt'!M15+'19 okt'!M15+'26 okt'!M15+'2 nov'!M15+'9 nov'!M15+'16 nov'!M15+'23 nov'!M15+'30 nov'!M15+'7 dec'!M15+'14 dec'!M15+'21 dec'!M15+'28 dec'!M15)</f>
        <v>10</v>
      </c>
      <c r="E15" s="5">
        <f t="shared" si="1"/>
        <v>0.5</v>
      </c>
      <c r="F15" s="3">
        <f>('Närvaro 2009'!R15)</f>
        <v>2</v>
      </c>
      <c r="G15" s="5">
        <f>('Närvaro 2009'!S15)</f>
        <v>0.125</v>
      </c>
      <c r="H15" s="11">
        <f t="shared" si="2"/>
        <v>2.5</v>
      </c>
    </row>
    <row r="17" spans="1:2" ht="12.75">
      <c r="A17" t="s">
        <v>48</v>
      </c>
      <c r="B17">
        <f>('Närvaro 2009'!B22+'14 sep'!E1+'21 sep'!E1+'28 sep'!E1+'5 okt'!E1+'12 okt'!E1+'19 okt'!E1+'26 okt'!E1+'2 nov'!E1+'9 nov'!E1+'16 nov'!E1+'23 nov'!E1+'30 nov'!E1+'7 dec'!E1+'14 dec'!E1+'21 dec'!E1+'28 dec'!E1)</f>
        <v>99</v>
      </c>
    </row>
    <row r="20" ht="34.5">
      <c r="A20" s="9" t="s">
        <v>49</v>
      </c>
    </row>
    <row r="21" ht="6.75" customHeight="1" thickBot="1">
      <c r="A21" s="9"/>
    </row>
    <row r="22" spans="2:8" ht="12.75">
      <c r="B22" s="6" t="s">
        <v>47</v>
      </c>
      <c r="C22" s="6" t="s">
        <v>36</v>
      </c>
      <c r="D22" s="6" t="s">
        <v>39</v>
      </c>
      <c r="E22" s="6" t="s">
        <v>41</v>
      </c>
      <c r="F22" s="6" t="s">
        <v>42</v>
      </c>
      <c r="G22" s="6" t="s">
        <v>42</v>
      </c>
      <c r="H22" s="6" t="s">
        <v>45</v>
      </c>
    </row>
    <row r="23" spans="2:8" ht="13.5" thickBot="1">
      <c r="B23" s="7" t="s">
        <v>43</v>
      </c>
      <c r="C23" s="7" t="s">
        <v>37</v>
      </c>
      <c r="D23" s="8" t="s">
        <v>38</v>
      </c>
      <c r="E23" s="8" t="s">
        <v>40</v>
      </c>
      <c r="F23" s="7" t="s">
        <v>43</v>
      </c>
      <c r="G23" s="7" t="s">
        <v>44</v>
      </c>
      <c r="H23" s="7" t="s">
        <v>46</v>
      </c>
    </row>
    <row r="24" spans="1:8" ht="12.75">
      <c r="A24" s="12" t="s">
        <v>3</v>
      </c>
      <c r="B24" s="3">
        <v>72</v>
      </c>
      <c r="C24" s="3">
        <v>56</v>
      </c>
      <c r="D24" s="3">
        <v>83</v>
      </c>
      <c r="E24" s="5">
        <v>0.6746987951807228</v>
      </c>
      <c r="F24" s="3">
        <v>16</v>
      </c>
      <c r="G24" s="5">
        <v>1.0666666666666667</v>
      </c>
      <c r="H24" s="11">
        <v>3.5</v>
      </c>
    </row>
    <row r="25" spans="1:8" ht="12.75">
      <c r="A25" s="12" t="s">
        <v>27</v>
      </c>
      <c r="B25" s="3">
        <v>62</v>
      </c>
      <c r="C25" s="3">
        <v>47</v>
      </c>
      <c r="D25" s="3">
        <v>77</v>
      </c>
      <c r="E25" s="5">
        <v>0.6103896103896104</v>
      </c>
      <c r="F25" s="3">
        <v>15</v>
      </c>
      <c r="G25" s="5">
        <v>1</v>
      </c>
      <c r="H25" s="11">
        <v>3.1333333333333333</v>
      </c>
    </row>
    <row r="26" spans="1:8" ht="12.75">
      <c r="A26" s="12" t="s">
        <v>5</v>
      </c>
      <c r="B26" s="3">
        <v>50</v>
      </c>
      <c r="C26" s="3">
        <v>36</v>
      </c>
      <c r="D26" s="3">
        <v>72</v>
      </c>
      <c r="E26" s="5">
        <v>0.5</v>
      </c>
      <c r="F26" s="3">
        <v>14</v>
      </c>
      <c r="G26" s="5">
        <v>0.9333333333333333</v>
      </c>
      <c r="H26" s="11">
        <v>2.5714285714285716</v>
      </c>
    </row>
    <row r="27" spans="1:8" ht="12.75">
      <c r="A27" s="12" t="s">
        <v>4</v>
      </c>
      <c r="B27" s="3">
        <v>47</v>
      </c>
      <c r="C27" s="3">
        <v>34</v>
      </c>
      <c r="D27" s="3">
        <v>69</v>
      </c>
      <c r="E27" s="5">
        <v>0.4927536231884058</v>
      </c>
      <c r="F27" s="3">
        <v>13</v>
      </c>
      <c r="G27" s="5">
        <v>0.8666666666666667</v>
      </c>
      <c r="H27" s="11">
        <v>2.6153846153846154</v>
      </c>
    </row>
    <row r="28" spans="1:8" ht="12.75">
      <c r="A28" s="12" t="s">
        <v>28</v>
      </c>
      <c r="B28" s="3">
        <v>38</v>
      </c>
      <c r="C28" s="3">
        <v>24</v>
      </c>
      <c r="D28" s="3">
        <v>72</v>
      </c>
      <c r="E28" s="5">
        <v>0.3333333333333333</v>
      </c>
      <c r="F28" s="3">
        <v>14</v>
      </c>
      <c r="G28" s="5">
        <v>0.9333333333333333</v>
      </c>
      <c r="H28" s="11">
        <v>1.7142857142857142</v>
      </c>
    </row>
    <row r="29" spans="1:8" ht="12.75">
      <c r="A29" s="12" t="s">
        <v>11</v>
      </c>
      <c r="B29" s="3">
        <v>35</v>
      </c>
      <c r="C29" s="3">
        <v>24</v>
      </c>
      <c r="D29" s="3">
        <v>57</v>
      </c>
      <c r="E29" s="5">
        <v>0.42105263157894735</v>
      </c>
      <c r="F29" s="3">
        <v>11</v>
      </c>
      <c r="G29" s="5">
        <v>0.7333333333333333</v>
      </c>
      <c r="H29" s="11">
        <v>2.1818181818181817</v>
      </c>
    </row>
    <row r="30" spans="1:8" ht="12.75">
      <c r="A30" s="12" t="s">
        <v>12</v>
      </c>
      <c r="B30" s="3">
        <v>32</v>
      </c>
      <c r="C30" s="3">
        <v>19</v>
      </c>
      <c r="D30" s="3">
        <v>67</v>
      </c>
      <c r="E30" s="5">
        <v>0.2835820895522388</v>
      </c>
      <c r="F30" s="3">
        <v>13</v>
      </c>
      <c r="G30" s="5">
        <v>0.8666666666666667</v>
      </c>
      <c r="H30" s="11">
        <v>1.4615384615384615</v>
      </c>
    </row>
    <row r="31" spans="1:8" ht="12.75">
      <c r="A31" s="12" t="s">
        <v>7</v>
      </c>
      <c r="B31" s="3">
        <v>31</v>
      </c>
      <c r="C31" s="3">
        <v>21</v>
      </c>
      <c r="D31" s="3">
        <v>51</v>
      </c>
      <c r="E31" s="5">
        <v>0.4117647058823529</v>
      </c>
      <c r="F31" s="3">
        <v>10</v>
      </c>
      <c r="G31" s="5">
        <v>0.6666666666666666</v>
      </c>
      <c r="H31" s="11">
        <v>2.1</v>
      </c>
    </row>
    <row r="32" spans="1:8" ht="12.75">
      <c r="A32" s="12" t="s">
        <v>6</v>
      </c>
      <c r="B32" s="3">
        <v>23</v>
      </c>
      <c r="C32" s="3">
        <v>12</v>
      </c>
      <c r="D32" s="3">
        <v>56</v>
      </c>
      <c r="E32" s="5">
        <v>0.21428571428571427</v>
      </c>
      <c r="F32" s="3">
        <v>11</v>
      </c>
      <c r="G32" s="5">
        <v>0.7333333333333333</v>
      </c>
      <c r="H32" s="11">
        <v>1.0909090909090908</v>
      </c>
    </row>
    <row r="33" spans="1:8" ht="12.75">
      <c r="A33" s="12" t="s">
        <v>9</v>
      </c>
      <c r="B33" s="3">
        <v>13</v>
      </c>
      <c r="C33" s="3">
        <v>8</v>
      </c>
      <c r="D33" s="3">
        <v>25</v>
      </c>
      <c r="E33" s="5">
        <v>0.32</v>
      </c>
      <c r="F33" s="3">
        <v>5</v>
      </c>
      <c r="G33" s="5">
        <v>0.3333333333333333</v>
      </c>
      <c r="H33" s="11">
        <v>1.6</v>
      </c>
    </row>
    <row r="34" spans="1:8" ht="12.75">
      <c r="A34" t="s">
        <v>14</v>
      </c>
      <c r="B34" s="3">
        <v>7</v>
      </c>
      <c r="C34" s="3">
        <v>5</v>
      </c>
      <c r="D34" s="3">
        <v>10</v>
      </c>
      <c r="E34" s="5">
        <v>0.5</v>
      </c>
      <c r="F34" s="3">
        <v>2</v>
      </c>
      <c r="G34" s="5">
        <v>0.13333333333333333</v>
      </c>
      <c r="H34" s="11">
        <v>2.5</v>
      </c>
    </row>
    <row r="35" spans="1:8" ht="12.75">
      <c r="A35" t="s">
        <v>72</v>
      </c>
      <c r="B35" s="3">
        <v>7</v>
      </c>
      <c r="C35" s="3">
        <v>5</v>
      </c>
      <c r="D35" s="3">
        <v>11</v>
      </c>
      <c r="E35" s="5">
        <v>0.45454545454545453</v>
      </c>
      <c r="F35" s="3">
        <v>2</v>
      </c>
      <c r="G35" s="5">
        <v>0.13333333333333333</v>
      </c>
      <c r="H35" s="11">
        <v>2.5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H30" sqref="H30"/>
    </sheetView>
  </sheetViews>
  <sheetFormatPr defaultColWidth="9.140625" defaultRowHeight="12.75"/>
  <cols>
    <col min="18" max="18" width="12.421875" style="0" customWidth="1"/>
  </cols>
  <sheetData>
    <row r="1" ht="12.75">
      <c r="A1" t="s">
        <v>0</v>
      </c>
    </row>
    <row r="3" spans="1:19" ht="12.75">
      <c r="A3" t="s">
        <v>2</v>
      </c>
      <c r="B3" s="1">
        <v>40070</v>
      </c>
      <c r="C3" s="1">
        <v>40077</v>
      </c>
      <c r="D3" s="1">
        <v>40084</v>
      </c>
      <c r="E3" s="1">
        <v>40091</v>
      </c>
      <c r="F3" s="1">
        <v>40098</v>
      </c>
      <c r="G3" s="1">
        <v>40105</v>
      </c>
      <c r="H3" s="1">
        <v>40112</v>
      </c>
      <c r="I3" s="1">
        <v>40119</v>
      </c>
      <c r="J3" s="1">
        <v>40126</v>
      </c>
      <c r="K3" s="1">
        <v>40133</v>
      </c>
      <c r="L3" s="1">
        <v>40140</v>
      </c>
      <c r="M3" s="1">
        <v>40147</v>
      </c>
      <c r="N3" s="1">
        <v>40154</v>
      </c>
      <c r="O3" s="1">
        <v>40161</v>
      </c>
      <c r="P3" s="1">
        <v>40168</v>
      </c>
      <c r="Q3" s="1">
        <v>40175</v>
      </c>
      <c r="R3" t="s">
        <v>1</v>
      </c>
      <c r="S3" t="s">
        <v>33</v>
      </c>
    </row>
    <row r="4" spans="1:19" ht="12.75">
      <c r="A4" t="s">
        <v>3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f aca="true" t="shared" si="0" ref="R4:R17">SUM(B4:Q4)</f>
        <v>16</v>
      </c>
      <c r="S4" s="4">
        <f>(R4/$B$22)</f>
        <v>1</v>
      </c>
    </row>
    <row r="5" spans="1:19" ht="12.75">
      <c r="A5" t="s">
        <v>4</v>
      </c>
      <c r="B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L5">
        <v>1</v>
      </c>
      <c r="M5">
        <v>1</v>
      </c>
      <c r="N5">
        <v>1</v>
      </c>
      <c r="P5">
        <v>1</v>
      </c>
      <c r="Q5">
        <v>1</v>
      </c>
      <c r="R5">
        <f t="shared" si="0"/>
        <v>13</v>
      </c>
      <c r="S5" s="4">
        <f aca="true" t="shared" si="1" ref="S5:S17">(R5/$B$22)</f>
        <v>0.8125</v>
      </c>
    </row>
    <row r="6" spans="1:19" ht="12.75">
      <c r="A6" t="s">
        <v>5</v>
      </c>
      <c r="B6">
        <v>1</v>
      </c>
      <c r="C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f t="shared" si="0"/>
        <v>14</v>
      </c>
      <c r="S6" s="4">
        <f t="shared" si="1"/>
        <v>0.875</v>
      </c>
    </row>
    <row r="7" spans="1:19" ht="12.75">
      <c r="A7" t="s">
        <v>6</v>
      </c>
      <c r="B7">
        <v>1</v>
      </c>
      <c r="C7">
        <v>1</v>
      </c>
      <c r="D7">
        <v>1</v>
      </c>
      <c r="E7">
        <v>1</v>
      </c>
      <c r="H7">
        <v>1</v>
      </c>
      <c r="I7">
        <v>1</v>
      </c>
      <c r="K7">
        <v>1</v>
      </c>
      <c r="L7">
        <v>1</v>
      </c>
      <c r="M7">
        <v>1</v>
      </c>
      <c r="N7">
        <v>1</v>
      </c>
      <c r="O7">
        <v>1</v>
      </c>
      <c r="R7">
        <f t="shared" si="0"/>
        <v>11</v>
      </c>
      <c r="S7" s="4">
        <f t="shared" si="1"/>
        <v>0.6875</v>
      </c>
    </row>
    <row r="8" spans="1:19" ht="12.7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M8">
        <v>1</v>
      </c>
      <c r="N8">
        <v>1</v>
      </c>
      <c r="R8">
        <f t="shared" si="0"/>
        <v>10</v>
      </c>
      <c r="S8" s="4">
        <f t="shared" si="1"/>
        <v>0.625</v>
      </c>
    </row>
    <row r="9" spans="1:19" ht="12.75">
      <c r="A9" t="s">
        <v>8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f t="shared" si="0"/>
        <v>15</v>
      </c>
      <c r="S9" s="4">
        <f t="shared" si="1"/>
        <v>0.9375</v>
      </c>
    </row>
    <row r="10" spans="1:19" ht="12.75">
      <c r="A10" t="s">
        <v>9</v>
      </c>
      <c r="B10">
        <v>1</v>
      </c>
      <c r="E10">
        <v>1</v>
      </c>
      <c r="F10">
        <v>1</v>
      </c>
      <c r="G10">
        <v>1</v>
      </c>
      <c r="K10">
        <v>1</v>
      </c>
      <c r="R10">
        <f t="shared" si="0"/>
        <v>5</v>
      </c>
      <c r="S10" s="4">
        <f t="shared" si="1"/>
        <v>0.3125</v>
      </c>
    </row>
    <row r="11" spans="1:19" ht="12.75">
      <c r="A11" t="s">
        <v>28</v>
      </c>
      <c r="B11">
        <v>1</v>
      </c>
      <c r="D11">
        <v>1</v>
      </c>
      <c r="E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f t="shared" si="0"/>
        <v>14</v>
      </c>
      <c r="S11" s="4">
        <f t="shared" si="1"/>
        <v>0.875</v>
      </c>
    </row>
    <row r="12" spans="1:19" ht="12.75">
      <c r="A12" t="s">
        <v>11</v>
      </c>
      <c r="B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O12">
        <v>1</v>
      </c>
      <c r="R12">
        <f t="shared" si="0"/>
        <v>11</v>
      </c>
      <c r="S12" s="4">
        <f t="shared" si="1"/>
        <v>0.6875</v>
      </c>
    </row>
    <row r="13" spans="1:19" ht="12.75">
      <c r="A13" t="s">
        <v>12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N13">
        <v>1</v>
      </c>
      <c r="O13">
        <v>1</v>
      </c>
      <c r="Q13">
        <v>1</v>
      </c>
      <c r="R13">
        <f t="shared" si="0"/>
        <v>13</v>
      </c>
      <c r="S13" s="4">
        <f t="shared" si="1"/>
        <v>0.8125</v>
      </c>
    </row>
    <row r="14" spans="1:19" ht="12.75">
      <c r="A14" t="s">
        <v>72</v>
      </c>
      <c r="P14">
        <v>1</v>
      </c>
      <c r="Q14">
        <v>1</v>
      </c>
      <c r="R14">
        <f t="shared" si="0"/>
        <v>2</v>
      </c>
      <c r="S14" s="4">
        <f t="shared" si="1"/>
        <v>0.125</v>
      </c>
    </row>
    <row r="15" spans="1:19" ht="12.75">
      <c r="A15" t="s">
        <v>14</v>
      </c>
      <c r="C15">
        <v>1</v>
      </c>
      <c r="Q15">
        <v>1</v>
      </c>
      <c r="R15">
        <f t="shared" si="0"/>
        <v>2</v>
      </c>
      <c r="S15" s="4">
        <f t="shared" si="1"/>
        <v>0.125</v>
      </c>
    </row>
    <row r="16" spans="1:19" ht="12.75">
      <c r="A16" t="s">
        <v>15</v>
      </c>
      <c r="R16">
        <f t="shared" si="0"/>
        <v>0</v>
      </c>
      <c r="S16" s="4">
        <f t="shared" si="1"/>
        <v>0</v>
      </c>
    </row>
    <row r="17" spans="1:19" ht="12.75">
      <c r="A17" t="s">
        <v>10</v>
      </c>
      <c r="H17">
        <v>1</v>
      </c>
      <c r="R17">
        <f t="shared" si="0"/>
        <v>1</v>
      </c>
      <c r="S17" s="4">
        <f t="shared" si="1"/>
        <v>0.0625</v>
      </c>
    </row>
    <row r="18" spans="1:17" ht="12.75">
      <c r="A18" t="s">
        <v>16</v>
      </c>
      <c r="B18">
        <f aca="true" t="shared" si="2" ref="B18:G18">SUM(B4:B16)</f>
        <v>8</v>
      </c>
      <c r="C18">
        <f t="shared" si="2"/>
        <v>7</v>
      </c>
      <c r="D18">
        <f t="shared" si="2"/>
        <v>8</v>
      </c>
      <c r="E18">
        <f t="shared" si="2"/>
        <v>9</v>
      </c>
      <c r="F18">
        <f t="shared" si="2"/>
        <v>8</v>
      </c>
      <c r="G18">
        <f t="shared" si="2"/>
        <v>9</v>
      </c>
      <c r="H18">
        <f aca="true" t="shared" si="3" ref="H18:Q18">SUM(H4:H17)</f>
        <v>10</v>
      </c>
      <c r="I18">
        <f t="shared" si="3"/>
        <v>9</v>
      </c>
      <c r="J18">
        <f t="shared" si="3"/>
        <v>7</v>
      </c>
      <c r="K18">
        <f t="shared" si="3"/>
        <v>8</v>
      </c>
      <c r="L18">
        <f t="shared" si="3"/>
        <v>8</v>
      </c>
      <c r="M18">
        <f t="shared" si="3"/>
        <v>7</v>
      </c>
      <c r="N18">
        <f t="shared" si="3"/>
        <v>8</v>
      </c>
      <c r="O18">
        <f t="shared" si="3"/>
        <v>7</v>
      </c>
      <c r="P18">
        <f t="shared" si="3"/>
        <v>6</v>
      </c>
      <c r="Q18">
        <f t="shared" si="3"/>
        <v>8</v>
      </c>
    </row>
    <row r="21" spans="2:7" ht="12.75">
      <c r="B21" t="s">
        <v>32</v>
      </c>
      <c r="E21" t="s">
        <v>34</v>
      </c>
      <c r="G21">
        <f>AVERAGE(B18:Q18)</f>
        <v>7.9375</v>
      </c>
    </row>
    <row r="22" ht="12.75">
      <c r="B22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4" sqref="N4:N12"/>
    </sheetView>
  </sheetViews>
  <sheetFormatPr defaultColWidth="9.140625" defaultRowHeight="12.75"/>
  <cols>
    <col min="13" max="13" width="15.7109375" style="0" customWidth="1"/>
  </cols>
  <sheetData>
    <row r="1" spans="1:5" ht="12.75">
      <c r="A1" s="1">
        <v>40070</v>
      </c>
      <c r="C1" t="s">
        <v>29</v>
      </c>
      <c r="E1">
        <v>5</v>
      </c>
    </row>
    <row r="3" spans="2:14" ht="12.7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3" t="s">
        <v>30</v>
      </c>
      <c r="M3" s="2" t="s">
        <v>29</v>
      </c>
      <c r="N3" s="2" t="s">
        <v>31</v>
      </c>
    </row>
    <row r="4" spans="1:14" ht="12.75">
      <c r="A4" t="s">
        <v>3</v>
      </c>
      <c r="B4" s="3">
        <v>1</v>
      </c>
      <c r="C4" s="3">
        <v>1</v>
      </c>
      <c r="D4" s="3">
        <v>0</v>
      </c>
      <c r="E4" s="3">
        <v>1</v>
      </c>
      <c r="F4" s="3">
        <v>1</v>
      </c>
      <c r="G4" s="3"/>
      <c r="H4" s="3"/>
      <c r="I4" s="3"/>
      <c r="J4" s="3"/>
      <c r="K4" s="3"/>
      <c r="L4" s="3">
        <f aca="true" t="shared" si="0" ref="L4:L16">SUM(B4:K4)</f>
        <v>4</v>
      </c>
      <c r="M4">
        <f>($E$1)</f>
        <v>5</v>
      </c>
      <c r="N4" s="4">
        <f>(L4/M4)</f>
        <v>0.8</v>
      </c>
    </row>
    <row r="5" spans="1:14" ht="12.75">
      <c r="A5" t="s">
        <v>4</v>
      </c>
      <c r="B5" s="3">
        <v>1</v>
      </c>
      <c r="C5" s="3">
        <v>1</v>
      </c>
      <c r="D5" s="3">
        <v>1</v>
      </c>
      <c r="E5" s="3">
        <v>0</v>
      </c>
      <c r="F5" s="3">
        <v>1</v>
      </c>
      <c r="G5" s="3"/>
      <c r="H5" s="3"/>
      <c r="I5" s="3"/>
      <c r="J5" s="3"/>
      <c r="K5" s="3"/>
      <c r="L5" s="3">
        <f t="shared" si="0"/>
        <v>4</v>
      </c>
      <c r="M5">
        <f>($E$1)</f>
        <v>5</v>
      </c>
      <c r="N5" s="4">
        <f aca="true" t="shared" si="1" ref="N5:N12">(L5/M5)</f>
        <v>0.8</v>
      </c>
    </row>
    <row r="6" spans="1:14" ht="12.75">
      <c r="A6" t="s">
        <v>5</v>
      </c>
      <c r="B6" s="3">
        <v>0</v>
      </c>
      <c r="C6" s="3">
        <v>1</v>
      </c>
      <c r="D6" s="3">
        <v>0</v>
      </c>
      <c r="E6" s="3">
        <v>1</v>
      </c>
      <c r="F6" s="3">
        <v>0</v>
      </c>
      <c r="G6" s="3"/>
      <c r="H6" s="3"/>
      <c r="I6" s="3"/>
      <c r="J6" s="3"/>
      <c r="K6" s="3"/>
      <c r="L6" s="3">
        <f t="shared" si="0"/>
        <v>2</v>
      </c>
      <c r="M6">
        <f aca="true" t="shared" si="2" ref="M6:M12">($E$1)</f>
        <v>5</v>
      </c>
      <c r="N6" s="4">
        <f t="shared" si="1"/>
        <v>0.4</v>
      </c>
    </row>
    <row r="7" spans="1:14" ht="12.75">
      <c r="A7" t="s">
        <v>6</v>
      </c>
      <c r="B7" s="3">
        <v>1</v>
      </c>
      <c r="C7" s="3">
        <v>0</v>
      </c>
      <c r="D7" s="3">
        <v>0</v>
      </c>
      <c r="E7" s="3">
        <v>1</v>
      </c>
      <c r="F7" s="3">
        <v>1</v>
      </c>
      <c r="G7" s="3"/>
      <c r="H7" s="3"/>
      <c r="I7" s="3"/>
      <c r="J7" s="3"/>
      <c r="K7" s="3"/>
      <c r="L7" s="3">
        <f t="shared" si="0"/>
        <v>3</v>
      </c>
      <c r="M7">
        <f t="shared" si="2"/>
        <v>5</v>
      </c>
      <c r="N7" s="4">
        <f t="shared" si="1"/>
        <v>0.6</v>
      </c>
    </row>
    <row r="8" spans="1:14" ht="12.75">
      <c r="A8" t="s">
        <v>7</v>
      </c>
      <c r="B8" s="3">
        <v>1</v>
      </c>
      <c r="C8" s="3">
        <v>0</v>
      </c>
      <c r="D8" s="3">
        <v>1</v>
      </c>
      <c r="E8" s="3">
        <v>0</v>
      </c>
      <c r="F8" s="3">
        <v>0</v>
      </c>
      <c r="G8" s="3"/>
      <c r="H8" s="3"/>
      <c r="I8" s="3"/>
      <c r="J8" s="3"/>
      <c r="K8" s="3"/>
      <c r="L8" s="3">
        <f t="shared" si="0"/>
        <v>2</v>
      </c>
      <c r="M8">
        <f t="shared" si="2"/>
        <v>5</v>
      </c>
      <c r="N8" s="4">
        <f t="shared" si="1"/>
        <v>0.4</v>
      </c>
    </row>
    <row r="9" spans="1:14" ht="12.75">
      <c r="A9" t="s">
        <v>27</v>
      </c>
      <c r="B9" s="3"/>
      <c r="C9" s="3"/>
      <c r="D9" s="3"/>
      <c r="E9" s="3"/>
      <c r="F9" s="3"/>
      <c r="G9" s="3"/>
      <c r="H9" s="3"/>
      <c r="I9" s="3"/>
      <c r="J9" s="3"/>
      <c r="K9" s="3"/>
      <c r="L9" s="3">
        <f t="shared" si="0"/>
        <v>0</v>
      </c>
      <c r="N9" s="4"/>
    </row>
    <row r="10" spans="1:14" ht="12.75">
      <c r="A10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/>
      <c r="H10" s="3"/>
      <c r="I10" s="3"/>
      <c r="J10" s="3"/>
      <c r="K10" s="3"/>
      <c r="L10" s="3">
        <f t="shared" si="0"/>
        <v>0</v>
      </c>
      <c r="M10">
        <f t="shared" si="2"/>
        <v>5</v>
      </c>
      <c r="N10" s="4">
        <f t="shared" si="1"/>
        <v>0</v>
      </c>
    </row>
    <row r="11" spans="1:14" ht="12.75">
      <c r="A11" t="s">
        <v>28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/>
      <c r="H11" s="3"/>
      <c r="I11" s="3"/>
      <c r="J11" s="3"/>
      <c r="K11" s="3"/>
      <c r="L11" s="3">
        <f t="shared" si="0"/>
        <v>1</v>
      </c>
      <c r="M11">
        <f t="shared" si="2"/>
        <v>5</v>
      </c>
      <c r="N11" s="4">
        <f t="shared" si="1"/>
        <v>0.2</v>
      </c>
    </row>
    <row r="12" spans="1:14" ht="12.75">
      <c r="A12" t="s">
        <v>11</v>
      </c>
      <c r="B12" s="3">
        <v>0</v>
      </c>
      <c r="C12" s="3">
        <v>1</v>
      </c>
      <c r="D12" s="3">
        <v>1</v>
      </c>
      <c r="E12" s="3">
        <v>1</v>
      </c>
      <c r="F12" s="3">
        <v>1</v>
      </c>
      <c r="G12" s="3"/>
      <c r="H12" s="3"/>
      <c r="I12" s="3"/>
      <c r="J12" s="3"/>
      <c r="K12" s="3"/>
      <c r="L12" s="3">
        <f t="shared" si="0"/>
        <v>4</v>
      </c>
      <c r="M12">
        <f t="shared" si="2"/>
        <v>5</v>
      </c>
      <c r="N12" s="4">
        <f t="shared" si="1"/>
        <v>0.8</v>
      </c>
    </row>
    <row r="13" spans="1:12" ht="12.75">
      <c r="A13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f t="shared" si="0"/>
        <v>0</v>
      </c>
    </row>
    <row r="14" spans="1:12" ht="12.75">
      <c r="A14" t="s">
        <v>72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f t="shared" si="0"/>
        <v>0</v>
      </c>
    </row>
    <row r="15" spans="1:12" ht="12.75">
      <c r="A15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f t="shared" si="0"/>
        <v>0</v>
      </c>
    </row>
    <row r="16" spans="1:12" ht="12.7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f t="shared" si="0"/>
        <v>0</v>
      </c>
    </row>
    <row r="17" spans="1:12" ht="12.75">
      <c r="A17" t="s">
        <v>16</v>
      </c>
      <c r="B17" s="3">
        <f aca="true" t="shared" si="3" ref="B17:L17">SUM(B4:B16)</f>
        <v>4</v>
      </c>
      <c r="C17" s="3">
        <f t="shared" si="3"/>
        <v>4</v>
      </c>
      <c r="D17" s="3">
        <f t="shared" si="3"/>
        <v>4</v>
      </c>
      <c r="E17" s="3">
        <f t="shared" si="3"/>
        <v>4</v>
      </c>
      <c r="F17" s="3">
        <f t="shared" si="3"/>
        <v>4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4" sqref="N4:N13"/>
    </sheetView>
  </sheetViews>
  <sheetFormatPr defaultColWidth="9.140625" defaultRowHeight="12.75"/>
  <cols>
    <col min="13" max="13" width="15.7109375" style="0" customWidth="1"/>
  </cols>
  <sheetData>
    <row r="1" spans="1:5" ht="12.75">
      <c r="A1" s="1">
        <v>40077</v>
      </c>
      <c r="C1" t="s">
        <v>29</v>
      </c>
      <c r="E1">
        <v>4</v>
      </c>
    </row>
    <row r="3" spans="2:14" ht="12.7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3" t="s">
        <v>30</v>
      </c>
      <c r="M3" s="2" t="s">
        <v>29</v>
      </c>
      <c r="N3" s="2" t="s">
        <v>31</v>
      </c>
    </row>
    <row r="4" spans="1:14" ht="12.75">
      <c r="A4" t="s">
        <v>3</v>
      </c>
      <c r="B4" s="3">
        <v>0</v>
      </c>
      <c r="C4" s="3">
        <v>0</v>
      </c>
      <c r="D4" s="3">
        <v>1</v>
      </c>
      <c r="E4" s="3">
        <v>1</v>
      </c>
      <c r="F4" s="3"/>
      <c r="G4" s="3"/>
      <c r="H4" s="3"/>
      <c r="I4" s="3"/>
      <c r="J4" s="3"/>
      <c r="K4" s="3"/>
      <c r="L4" s="3">
        <f aca="true" t="shared" si="0" ref="L4:L16">SUM(B4:K4)</f>
        <v>2</v>
      </c>
      <c r="M4">
        <f>($E$1)</f>
        <v>4</v>
      </c>
      <c r="N4" s="4">
        <f>(L4/M4)</f>
        <v>0.5</v>
      </c>
    </row>
    <row r="5" spans="1:14" ht="12.75">
      <c r="A5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4" t="e">
        <f aca="true" t="shared" si="1" ref="N5:N16">(L5/M5)</f>
        <v>#DIV/0!</v>
      </c>
    </row>
    <row r="6" spans="1:14" ht="12.75">
      <c r="A6" t="s">
        <v>5</v>
      </c>
      <c r="B6" s="3">
        <v>1</v>
      </c>
      <c r="C6" s="3">
        <v>1</v>
      </c>
      <c r="D6" s="3">
        <v>1</v>
      </c>
      <c r="E6" s="3">
        <v>1</v>
      </c>
      <c r="F6" s="3"/>
      <c r="G6" s="3"/>
      <c r="H6" s="3"/>
      <c r="I6" s="3"/>
      <c r="J6" s="3"/>
      <c r="K6" s="3"/>
      <c r="L6" s="3">
        <f t="shared" si="0"/>
        <v>4</v>
      </c>
      <c r="M6">
        <f aca="true" t="shared" si="2" ref="M6:M15">($E$1)</f>
        <v>4</v>
      </c>
      <c r="N6" s="4">
        <f t="shared" si="1"/>
        <v>1</v>
      </c>
    </row>
    <row r="7" spans="1:14" ht="12.75">
      <c r="A7" t="s">
        <v>6</v>
      </c>
      <c r="B7" s="3">
        <v>0</v>
      </c>
      <c r="C7" s="3">
        <v>0</v>
      </c>
      <c r="D7" s="3">
        <v>0</v>
      </c>
      <c r="E7" s="3">
        <v>0</v>
      </c>
      <c r="F7" s="3"/>
      <c r="G7" s="3"/>
      <c r="H7" s="3"/>
      <c r="I7" s="3"/>
      <c r="J7" s="3"/>
      <c r="K7" s="3"/>
      <c r="L7" s="3">
        <f t="shared" si="0"/>
        <v>0</v>
      </c>
      <c r="M7">
        <f t="shared" si="2"/>
        <v>4</v>
      </c>
      <c r="N7" s="4">
        <f t="shared" si="1"/>
        <v>0</v>
      </c>
    </row>
    <row r="8" spans="1:14" ht="12.75">
      <c r="A8" t="s">
        <v>7</v>
      </c>
      <c r="B8" s="3">
        <v>1</v>
      </c>
      <c r="C8" s="3">
        <v>1</v>
      </c>
      <c r="D8" s="3">
        <v>1</v>
      </c>
      <c r="E8" s="3">
        <v>1</v>
      </c>
      <c r="F8" s="3"/>
      <c r="G8" s="3"/>
      <c r="H8" s="3"/>
      <c r="I8" s="3"/>
      <c r="J8" s="3"/>
      <c r="K8" s="3"/>
      <c r="L8" s="3">
        <f t="shared" si="0"/>
        <v>4</v>
      </c>
      <c r="M8">
        <f t="shared" si="2"/>
        <v>4</v>
      </c>
      <c r="N8" s="4">
        <f t="shared" si="1"/>
        <v>1</v>
      </c>
    </row>
    <row r="9" spans="1:14" ht="12.75">
      <c r="A9" t="s">
        <v>27</v>
      </c>
      <c r="B9" s="3">
        <v>1</v>
      </c>
      <c r="C9" s="3">
        <v>1</v>
      </c>
      <c r="D9" s="3">
        <v>0</v>
      </c>
      <c r="E9" s="3">
        <v>0</v>
      </c>
      <c r="F9" s="3"/>
      <c r="G9" s="3"/>
      <c r="H9" s="3"/>
      <c r="I9" s="3"/>
      <c r="J9" s="3"/>
      <c r="K9" s="3"/>
      <c r="L9" s="3">
        <f t="shared" si="0"/>
        <v>2</v>
      </c>
      <c r="M9">
        <f t="shared" si="2"/>
        <v>4</v>
      </c>
      <c r="N9" s="4">
        <f t="shared" si="1"/>
        <v>0.5</v>
      </c>
    </row>
    <row r="10" spans="1:14" ht="12.75">
      <c r="A10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4" t="e">
        <f t="shared" si="1"/>
        <v>#DIV/0!</v>
      </c>
    </row>
    <row r="11" spans="1:14" ht="12.75">
      <c r="A11" t="s">
        <v>28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4" t="e">
        <f t="shared" si="1"/>
        <v>#DIV/0!</v>
      </c>
    </row>
    <row r="12" spans="1:14" ht="12.75">
      <c r="A12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4" t="e">
        <f t="shared" si="1"/>
        <v>#DIV/0!</v>
      </c>
    </row>
    <row r="13" spans="1:14" ht="12.75">
      <c r="A13" t="s">
        <v>12</v>
      </c>
      <c r="B13" s="3">
        <v>1</v>
      </c>
      <c r="C13" s="3">
        <v>0</v>
      </c>
      <c r="D13" s="3">
        <v>0</v>
      </c>
      <c r="E13" s="3">
        <v>0</v>
      </c>
      <c r="F13" s="3"/>
      <c r="G13" s="3"/>
      <c r="H13" s="3"/>
      <c r="I13" s="3"/>
      <c r="J13" s="3"/>
      <c r="K13" s="3"/>
      <c r="L13" s="3">
        <f t="shared" si="0"/>
        <v>1</v>
      </c>
      <c r="M13">
        <f t="shared" si="2"/>
        <v>4</v>
      </c>
      <c r="N13" s="4">
        <f t="shared" si="1"/>
        <v>0.25</v>
      </c>
    </row>
    <row r="14" spans="1:14" ht="12.75">
      <c r="A14" t="s">
        <v>72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f t="shared" si="0"/>
        <v>0</v>
      </c>
      <c r="N14" s="4" t="e">
        <f t="shared" si="1"/>
        <v>#DIV/0!</v>
      </c>
    </row>
    <row r="15" spans="1:14" ht="12.75">
      <c r="A15" t="s">
        <v>14</v>
      </c>
      <c r="B15" s="3">
        <v>0</v>
      </c>
      <c r="C15" s="3">
        <v>1</v>
      </c>
      <c r="D15" s="3">
        <v>0</v>
      </c>
      <c r="E15" s="3">
        <v>1</v>
      </c>
      <c r="F15" s="3"/>
      <c r="G15" s="3"/>
      <c r="H15" s="3"/>
      <c r="I15" s="3"/>
      <c r="J15" s="3"/>
      <c r="K15" s="3"/>
      <c r="L15" s="3">
        <f t="shared" si="0"/>
        <v>2</v>
      </c>
      <c r="M15">
        <f t="shared" si="2"/>
        <v>4</v>
      </c>
      <c r="N15" s="4">
        <f t="shared" si="1"/>
        <v>0.5</v>
      </c>
    </row>
    <row r="16" spans="1:14" ht="12.7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f t="shared" si="0"/>
        <v>0</v>
      </c>
      <c r="N16" s="4" t="e">
        <f t="shared" si="1"/>
        <v>#DIV/0!</v>
      </c>
    </row>
    <row r="17" spans="1:13" ht="12.75">
      <c r="A17" t="s">
        <v>16</v>
      </c>
      <c r="B17" s="3">
        <f aca="true" t="shared" si="3" ref="B17:M17">SUM(B4:B16)</f>
        <v>4</v>
      </c>
      <c r="C17" s="3">
        <f t="shared" si="3"/>
        <v>4</v>
      </c>
      <c r="D17" s="3">
        <f t="shared" si="3"/>
        <v>3</v>
      </c>
      <c r="E17" s="3">
        <f t="shared" si="3"/>
        <v>4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15</v>
      </c>
      <c r="M17" s="3">
        <f t="shared" si="3"/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4" sqref="N4:N13"/>
    </sheetView>
  </sheetViews>
  <sheetFormatPr defaultColWidth="9.140625" defaultRowHeight="12.75"/>
  <cols>
    <col min="13" max="13" width="15.7109375" style="0" customWidth="1"/>
  </cols>
  <sheetData>
    <row r="1" spans="1:5" ht="12.75">
      <c r="A1" s="1">
        <v>40084</v>
      </c>
      <c r="C1" t="s">
        <v>29</v>
      </c>
      <c r="E1">
        <v>5</v>
      </c>
    </row>
    <row r="3" spans="2:14" ht="12.7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3" t="s">
        <v>30</v>
      </c>
      <c r="M3" s="2" t="s">
        <v>29</v>
      </c>
      <c r="N3" s="2" t="s">
        <v>31</v>
      </c>
    </row>
    <row r="4" spans="1:14" ht="12.75">
      <c r="A4" t="s">
        <v>3</v>
      </c>
      <c r="B4" s="3">
        <v>1</v>
      </c>
      <c r="C4" s="3">
        <v>1</v>
      </c>
      <c r="D4" s="3">
        <v>0</v>
      </c>
      <c r="E4" s="3">
        <v>0</v>
      </c>
      <c r="F4" s="3">
        <v>0</v>
      </c>
      <c r="G4" s="3"/>
      <c r="H4" s="3"/>
      <c r="I4" s="3"/>
      <c r="J4" s="3"/>
      <c r="K4" s="3"/>
      <c r="L4" s="3">
        <f aca="true" t="shared" si="0" ref="L4:L16">SUM(B4:K4)</f>
        <v>2</v>
      </c>
      <c r="M4">
        <f>($E$1)</f>
        <v>5</v>
      </c>
      <c r="N4" s="4">
        <f>(L4/M4)</f>
        <v>0.4</v>
      </c>
    </row>
    <row r="5" spans="1:14" ht="12.75">
      <c r="A5" t="s">
        <v>4</v>
      </c>
      <c r="B5" s="3">
        <v>1</v>
      </c>
      <c r="C5" s="3">
        <v>1</v>
      </c>
      <c r="D5" s="3">
        <v>1</v>
      </c>
      <c r="E5" s="3">
        <v>1</v>
      </c>
      <c r="F5" s="3">
        <v>0</v>
      </c>
      <c r="G5" s="3"/>
      <c r="H5" s="3"/>
      <c r="I5" s="3"/>
      <c r="J5" s="3"/>
      <c r="K5" s="3"/>
      <c r="L5" s="3">
        <f t="shared" si="0"/>
        <v>4</v>
      </c>
      <c r="M5">
        <f>($E$1)</f>
        <v>5</v>
      </c>
      <c r="N5" s="4">
        <f aca="true" t="shared" si="1" ref="N5:N16">(L5/M5)</f>
        <v>0.8</v>
      </c>
    </row>
    <row r="6" spans="1:14" ht="12.75">
      <c r="A6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N6" s="4" t="e">
        <f t="shared" si="1"/>
        <v>#DIV/0!</v>
      </c>
    </row>
    <row r="7" spans="1:14" ht="12.75">
      <c r="A7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/>
      <c r="H7" s="3"/>
      <c r="I7" s="3"/>
      <c r="J7" s="3"/>
      <c r="K7" s="3"/>
      <c r="L7" s="3">
        <f t="shared" si="0"/>
        <v>0</v>
      </c>
      <c r="M7">
        <f aca="true" t="shared" si="2" ref="M7:M13">($E$1)</f>
        <v>5</v>
      </c>
      <c r="N7" s="4">
        <f t="shared" si="1"/>
        <v>0</v>
      </c>
    </row>
    <row r="8" spans="1:14" ht="12.75">
      <c r="A8" t="s">
        <v>7</v>
      </c>
      <c r="B8" s="3">
        <v>1</v>
      </c>
      <c r="C8" s="3">
        <v>1</v>
      </c>
      <c r="D8" s="3">
        <v>0</v>
      </c>
      <c r="E8" s="3">
        <v>1</v>
      </c>
      <c r="F8" s="3">
        <v>1</v>
      </c>
      <c r="G8" s="3"/>
      <c r="H8" s="3"/>
      <c r="I8" s="3"/>
      <c r="J8" s="3"/>
      <c r="K8" s="3"/>
      <c r="L8" s="3">
        <f t="shared" si="0"/>
        <v>4</v>
      </c>
      <c r="M8">
        <f t="shared" si="2"/>
        <v>5</v>
      </c>
      <c r="N8" s="4">
        <f t="shared" si="1"/>
        <v>0.8</v>
      </c>
    </row>
    <row r="9" spans="1:14" ht="12.75">
      <c r="A9" t="s">
        <v>27</v>
      </c>
      <c r="B9" s="3">
        <v>1</v>
      </c>
      <c r="C9" s="3">
        <v>0</v>
      </c>
      <c r="D9" s="3">
        <v>1</v>
      </c>
      <c r="E9" s="3">
        <v>1</v>
      </c>
      <c r="F9" s="3">
        <v>1</v>
      </c>
      <c r="G9" s="3"/>
      <c r="H9" s="3"/>
      <c r="I9" s="3"/>
      <c r="J9" s="3"/>
      <c r="K9" s="3"/>
      <c r="L9" s="3">
        <f t="shared" si="0"/>
        <v>4</v>
      </c>
      <c r="M9">
        <f t="shared" si="2"/>
        <v>5</v>
      </c>
      <c r="N9" s="4">
        <f t="shared" si="1"/>
        <v>0.8</v>
      </c>
    </row>
    <row r="10" spans="1:14" ht="12.75">
      <c r="A10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4" t="e">
        <f t="shared" si="1"/>
        <v>#DIV/0!</v>
      </c>
    </row>
    <row r="11" spans="1:14" ht="12.75">
      <c r="A11" t="s">
        <v>28</v>
      </c>
      <c r="B11" s="3">
        <v>0</v>
      </c>
      <c r="C11" s="3">
        <v>1</v>
      </c>
      <c r="D11" s="3">
        <v>1</v>
      </c>
      <c r="E11" s="3">
        <v>0</v>
      </c>
      <c r="F11" s="3">
        <v>1</v>
      </c>
      <c r="G11" s="3"/>
      <c r="H11" s="3"/>
      <c r="I11" s="3"/>
      <c r="J11" s="3"/>
      <c r="K11" s="3"/>
      <c r="L11" s="3">
        <f t="shared" si="0"/>
        <v>3</v>
      </c>
      <c r="M11">
        <f t="shared" si="2"/>
        <v>5</v>
      </c>
      <c r="N11" s="4">
        <f t="shared" si="1"/>
        <v>0.6</v>
      </c>
    </row>
    <row r="12" spans="1:14" ht="12.75">
      <c r="A1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/>
      <c r="H12" s="3"/>
      <c r="I12" s="3"/>
      <c r="J12" s="3"/>
      <c r="K12" s="3"/>
      <c r="L12" s="3">
        <f t="shared" si="0"/>
        <v>0</v>
      </c>
      <c r="M12">
        <f t="shared" si="2"/>
        <v>5</v>
      </c>
      <c r="N12" s="4">
        <f t="shared" si="1"/>
        <v>0</v>
      </c>
    </row>
    <row r="13" spans="1:14" ht="12.75">
      <c r="A13" t="s">
        <v>12</v>
      </c>
      <c r="B13" s="3">
        <v>0</v>
      </c>
      <c r="C13" s="3">
        <v>0</v>
      </c>
      <c r="D13" s="3">
        <v>1</v>
      </c>
      <c r="E13" s="3">
        <v>1</v>
      </c>
      <c r="F13" s="3">
        <v>1</v>
      </c>
      <c r="G13" s="3"/>
      <c r="H13" s="3"/>
      <c r="I13" s="3"/>
      <c r="J13" s="3"/>
      <c r="K13" s="3"/>
      <c r="L13" s="3">
        <f t="shared" si="0"/>
        <v>3</v>
      </c>
      <c r="M13">
        <f t="shared" si="2"/>
        <v>5</v>
      </c>
      <c r="N13" s="4">
        <f t="shared" si="1"/>
        <v>0.6</v>
      </c>
    </row>
    <row r="14" spans="1:14" ht="12.75">
      <c r="A14" t="s">
        <v>72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f t="shared" si="0"/>
        <v>0</v>
      </c>
      <c r="N14" s="4" t="e">
        <f t="shared" si="1"/>
        <v>#DIV/0!</v>
      </c>
    </row>
    <row r="15" spans="1:14" ht="12.75">
      <c r="A15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f t="shared" si="0"/>
        <v>0</v>
      </c>
      <c r="N15" s="4" t="e">
        <f t="shared" si="1"/>
        <v>#DIV/0!</v>
      </c>
    </row>
    <row r="16" spans="1:14" ht="12.7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f t="shared" si="0"/>
        <v>0</v>
      </c>
      <c r="N16" s="4" t="e">
        <f t="shared" si="1"/>
        <v>#DIV/0!</v>
      </c>
    </row>
    <row r="17" spans="1:13" ht="12.75">
      <c r="A17" t="s">
        <v>16</v>
      </c>
      <c r="B17" s="3">
        <f aca="true" t="shared" si="3" ref="B17:M17">SUM(B4:B16)</f>
        <v>4</v>
      </c>
      <c r="C17" s="3">
        <f t="shared" si="3"/>
        <v>4</v>
      </c>
      <c r="D17" s="3">
        <f t="shared" si="3"/>
        <v>4</v>
      </c>
      <c r="E17" s="3">
        <f t="shared" si="3"/>
        <v>4</v>
      </c>
      <c r="F17" s="3">
        <f t="shared" si="3"/>
        <v>4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20</v>
      </c>
      <c r="M17" s="3">
        <f t="shared" si="3"/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4" sqref="N4:N13"/>
    </sheetView>
  </sheetViews>
  <sheetFormatPr defaultColWidth="9.140625" defaultRowHeight="12.75"/>
  <cols>
    <col min="13" max="13" width="15.7109375" style="0" customWidth="1"/>
  </cols>
  <sheetData>
    <row r="1" spans="1:5" ht="12.75">
      <c r="A1" s="1">
        <v>40091</v>
      </c>
      <c r="C1" t="s">
        <v>29</v>
      </c>
      <c r="E1">
        <v>6</v>
      </c>
    </row>
    <row r="3" spans="2:14" ht="12.75"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3" t="s">
        <v>30</v>
      </c>
      <c r="M3" s="2" t="s">
        <v>29</v>
      </c>
      <c r="N3" s="2" t="s">
        <v>31</v>
      </c>
    </row>
    <row r="4" spans="1:14" ht="12.75">
      <c r="A4" t="s">
        <v>3</v>
      </c>
      <c r="B4" s="3" t="s">
        <v>61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/>
      <c r="I4" s="3"/>
      <c r="J4" s="3"/>
      <c r="K4" s="3"/>
      <c r="L4" s="3">
        <f aca="true" t="shared" si="0" ref="L4:L13">SUM(B4:K4)</f>
        <v>5</v>
      </c>
      <c r="M4">
        <f>($E$1)</f>
        <v>6</v>
      </c>
      <c r="N4" s="4">
        <f>(L4/M4)</f>
        <v>0.8333333333333334</v>
      </c>
    </row>
    <row r="5" spans="1:14" ht="12.75">
      <c r="A5" t="s">
        <v>4</v>
      </c>
      <c r="B5" s="3" t="s">
        <v>61</v>
      </c>
      <c r="C5" s="3" t="s">
        <v>61</v>
      </c>
      <c r="D5" s="3" t="s">
        <v>62</v>
      </c>
      <c r="E5" s="3">
        <v>1</v>
      </c>
      <c r="F5" s="3">
        <v>1</v>
      </c>
      <c r="G5" s="3">
        <v>0</v>
      </c>
      <c r="H5" s="3"/>
      <c r="I5" s="3"/>
      <c r="J5" s="3"/>
      <c r="K5" s="3"/>
      <c r="L5" s="3">
        <f t="shared" si="0"/>
        <v>2</v>
      </c>
      <c r="M5">
        <f>($E$1)</f>
        <v>6</v>
      </c>
      <c r="N5" s="4">
        <f aca="true" t="shared" si="1" ref="N5:N16">(L5/M5)</f>
        <v>0.3333333333333333</v>
      </c>
    </row>
    <row r="6" spans="1:14" ht="12.75">
      <c r="A6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N6" s="4" t="e">
        <f t="shared" si="1"/>
        <v>#DIV/0!</v>
      </c>
    </row>
    <row r="7" spans="1:14" ht="12.75">
      <c r="A7" t="s">
        <v>6</v>
      </c>
      <c r="B7" s="3" t="s">
        <v>62</v>
      </c>
      <c r="C7" s="3" t="s">
        <v>61</v>
      </c>
      <c r="D7" s="3">
        <v>1</v>
      </c>
      <c r="E7" s="3" t="s">
        <v>61</v>
      </c>
      <c r="F7" s="3" t="s">
        <v>61</v>
      </c>
      <c r="G7" s="3">
        <v>0</v>
      </c>
      <c r="H7" s="3"/>
      <c r="I7" s="3"/>
      <c r="J7" s="3"/>
      <c r="K7" s="3"/>
      <c r="L7" s="3">
        <f t="shared" si="0"/>
        <v>1</v>
      </c>
      <c r="M7">
        <f aca="true" t="shared" si="2" ref="M7:M13">($E$1)</f>
        <v>6</v>
      </c>
      <c r="N7" s="4">
        <f t="shared" si="1"/>
        <v>0.16666666666666666</v>
      </c>
    </row>
    <row r="8" spans="1:14" ht="12.75">
      <c r="A8" t="s">
        <v>7</v>
      </c>
      <c r="B8" s="3" t="s">
        <v>61</v>
      </c>
      <c r="C8" s="3" t="s">
        <v>62</v>
      </c>
      <c r="D8" s="3" t="s">
        <v>61</v>
      </c>
      <c r="E8" s="3" t="s">
        <v>62</v>
      </c>
      <c r="F8" s="3" t="s">
        <v>62</v>
      </c>
      <c r="G8" s="3">
        <v>0</v>
      </c>
      <c r="H8" s="3"/>
      <c r="I8" s="3"/>
      <c r="J8" s="3"/>
      <c r="K8" s="3"/>
      <c r="L8" s="3">
        <f t="shared" si="0"/>
        <v>0</v>
      </c>
      <c r="M8">
        <f t="shared" si="2"/>
        <v>6</v>
      </c>
      <c r="N8" s="4">
        <f t="shared" si="1"/>
        <v>0</v>
      </c>
    </row>
    <row r="9" spans="1:14" ht="12.75">
      <c r="A9" t="s">
        <v>27</v>
      </c>
      <c r="B9" s="3">
        <v>1</v>
      </c>
      <c r="C9" s="3">
        <v>1</v>
      </c>
      <c r="D9" s="3" t="s">
        <v>61</v>
      </c>
      <c r="E9" s="3" t="s">
        <v>61</v>
      </c>
      <c r="F9" s="3" t="s">
        <v>62</v>
      </c>
      <c r="G9" s="3">
        <v>1</v>
      </c>
      <c r="H9" s="3"/>
      <c r="I9" s="3"/>
      <c r="J9" s="3"/>
      <c r="K9" s="3"/>
      <c r="L9" s="3">
        <f t="shared" si="0"/>
        <v>3</v>
      </c>
      <c r="M9">
        <f t="shared" si="2"/>
        <v>6</v>
      </c>
      <c r="N9" s="4">
        <f t="shared" si="1"/>
        <v>0.5</v>
      </c>
    </row>
    <row r="10" spans="1:14" ht="12.75">
      <c r="A10" t="s">
        <v>9</v>
      </c>
      <c r="B10" s="3">
        <v>1</v>
      </c>
      <c r="C10" s="3" t="s">
        <v>62</v>
      </c>
      <c r="D10" s="3">
        <v>1</v>
      </c>
      <c r="E10" s="3" t="s">
        <v>62</v>
      </c>
      <c r="F10" s="3" t="s">
        <v>62</v>
      </c>
      <c r="G10" s="3">
        <v>1</v>
      </c>
      <c r="H10" s="3"/>
      <c r="I10" s="3"/>
      <c r="J10" s="3"/>
      <c r="K10" s="3"/>
      <c r="L10" s="3">
        <f t="shared" si="0"/>
        <v>3</v>
      </c>
      <c r="M10">
        <f t="shared" si="2"/>
        <v>6</v>
      </c>
      <c r="N10" s="4">
        <f t="shared" si="1"/>
        <v>0.5</v>
      </c>
    </row>
    <row r="11" spans="1:14" ht="12.75">
      <c r="A11" t="s">
        <v>28</v>
      </c>
      <c r="B11" s="3" t="s">
        <v>62</v>
      </c>
      <c r="C11" s="3">
        <v>1</v>
      </c>
      <c r="D11" s="3" t="s">
        <v>61</v>
      </c>
      <c r="E11" s="3" t="s">
        <v>62</v>
      </c>
      <c r="F11" s="3" t="s">
        <v>61</v>
      </c>
      <c r="G11" s="3"/>
      <c r="H11" s="3"/>
      <c r="I11" s="3"/>
      <c r="J11" s="3"/>
      <c r="K11" s="3"/>
      <c r="L11" s="3">
        <f t="shared" si="0"/>
        <v>1</v>
      </c>
      <c r="M11">
        <v>5</v>
      </c>
      <c r="N11" s="4">
        <f t="shared" si="1"/>
        <v>0.2</v>
      </c>
    </row>
    <row r="12" spans="1:14" ht="12.75">
      <c r="A12" t="s">
        <v>11</v>
      </c>
      <c r="B12" s="3">
        <v>1</v>
      </c>
      <c r="C12" s="3" t="s">
        <v>61</v>
      </c>
      <c r="D12" s="3" t="s">
        <v>62</v>
      </c>
      <c r="E12" s="3" t="s">
        <v>61</v>
      </c>
      <c r="F12" s="3">
        <v>1</v>
      </c>
      <c r="G12" s="3">
        <v>1</v>
      </c>
      <c r="H12" s="3"/>
      <c r="I12" s="3"/>
      <c r="J12" s="3"/>
      <c r="K12" s="3"/>
      <c r="L12" s="3">
        <f t="shared" si="0"/>
        <v>3</v>
      </c>
      <c r="M12">
        <f t="shared" si="2"/>
        <v>6</v>
      </c>
      <c r="N12" s="4">
        <f t="shared" si="1"/>
        <v>0.5</v>
      </c>
    </row>
    <row r="13" spans="1:14" ht="12.75">
      <c r="A13" t="s">
        <v>12</v>
      </c>
      <c r="B13" s="3" t="s">
        <v>62</v>
      </c>
      <c r="C13" s="3" t="s">
        <v>62</v>
      </c>
      <c r="D13" s="3" t="s">
        <v>62</v>
      </c>
      <c r="E13" s="3">
        <v>1</v>
      </c>
      <c r="F13" s="3" t="s">
        <v>61</v>
      </c>
      <c r="G13" s="3">
        <v>0</v>
      </c>
      <c r="H13" s="3"/>
      <c r="I13" s="3"/>
      <c r="J13" s="3"/>
      <c r="K13" s="3"/>
      <c r="L13" s="3">
        <f t="shared" si="0"/>
        <v>1</v>
      </c>
      <c r="M13">
        <f t="shared" si="2"/>
        <v>6</v>
      </c>
      <c r="N13" s="4">
        <f t="shared" si="1"/>
        <v>0.16666666666666666</v>
      </c>
    </row>
    <row r="14" spans="1:14" ht="12.75">
      <c r="A14" t="s">
        <v>72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4" t="e">
        <f t="shared" si="1"/>
        <v>#DIV/0!</v>
      </c>
    </row>
    <row r="15" spans="1:14" ht="12.75">
      <c r="A15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4" t="e">
        <f t="shared" si="1"/>
        <v>#DIV/0!</v>
      </c>
    </row>
    <row r="16" spans="1:14" ht="12.75">
      <c r="A16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4" t="e">
        <f t="shared" si="1"/>
        <v>#DIV/0!</v>
      </c>
    </row>
    <row r="17" spans="1:12" ht="12.75">
      <c r="A17" t="s">
        <v>16</v>
      </c>
      <c r="B17" s="3">
        <f aca="true" t="shared" si="3" ref="B17:L17">SUM(B4:B16)</f>
        <v>3</v>
      </c>
      <c r="C17" s="3">
        <f t="shared" si="3"/>
        <v>3</v>
      </c>
      <c r="D17" s="3">
        <f t="shared" si="3"/>
        <v>3</v>
      </c>
      <c r="E17" s="3">
        <f t="shared" si="3"/>
        <v>3</v>
      </c>
      <c r="F17" s="3">
        <f t="shared" si="3"/>
        <v>3</v>
      </c>
      <c r="G17" s="3">
        <f t="shared" si="3"/>
        <v>4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</dc:creator>
  <cp:keywords/>
  <dc:description/>
  <cp:lastModifiedBy>AA</cp:lastModifiedBy>
  <dcterms:created xsi:type="dcterms:W3CDTF">2009-09-16T13:47:23Z</dcterms:created>
  <dcterms:modified xsi:type="dcterms:W3CDTF">2010-02-04T18:24:18Z</dcterms:modified>
  <cp:category/>
  <cp:version/>
  <cp:contentType/>
  <cp:contentStatus/>
</cp:coreProperties>
</file>